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Admin\Documents\02 งาน Oper Sale\DATA- ค่าใช้จ่าย\01 ส่วนแบ่งรายได้ Partner\IHG\"/>
    </mc:Choice>
  </mc:AlternateContent>
  <xr:revisionPtr revIDLastSave="0" documentId="8_{E06B80DA-BD9E-4DA1-9E8E-735CE8E754A5}" xr6:coauthVersionLast="43" xr6:coauthVersionMax="43" xr10:uidLastSave="{00000000-0000-0000-0000-000000000000}"/>
  <bookViews>
    <workbookView xWindow="-108" yWindow="-108" windowWidth="23256" windowHeight="12456" activeTab="1" xr2:uid="{00000000-000D-0000-FFFF-FFFF00000000}"/>
  </bookViews>
  <sheets>
    <sheet name="ภาพรวมรายรับต่อตึก" sheetId="2" r:id="rId1"/>
    <sheet name="ภาพรวมรายรับต่อเดือน" sheetId="3" r:id="rId2"/>
  </sheets>
  <definedNames>
    <definedName name="_xlnm._FilterDatabase" localSheetId="0" hidden="1">ภาพรวมรายรับต่อตึก!$E$1:$E$104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2">
      <go:sheetsCustomData xmlns:go="http://customooxmlschemas.google.com/" r:id="rId7" roundtripDataChecksum="2+FpxFuah/w71f2mpNqpfREVWSavpIog2IsgNwY+y74="/>
    </ext>
  </extLst>
</workbook>
</file>

<file path=xl/calcChain.xml><?xml version="1.0" encoding="utf-8"?>
<calcChain xmlns="http://schemas.openxmlformats.org/spreadsheetml/2006/main">
  <c r="K11" i="3" l="1"/>
  <c r="K13" i="3" s="1"/>
  <c r="K14" i="3" s="1"/>
  <c r="L11" i="3"/>
  <c r="L13" i="3" s="1"/>
  <c r="L14" i="3" s="1"/>
  <c r="M11" i="3"/>
  <c r="M13" i="3" s="1"/>
  <c r="M14" i="3" s="1"/>
  <c r="N11" i="3"/>
  <c r="N13" i="3" s="1"/>
  <c r="N14" i="3" s="1"/>
  <c r="O11" i="3"/>
  <c r="O13" i="3" s="1"/>
  <c r="O14" i="3" s="1"/>
  <c r="P11" i="3"/>
  <c r="P13" i="3" s="1"/>
  <c r="P14" i="3" s="1"/>
  <c r="I11" i="3"/>
  <c r="I13" i="3" s="1"/>
  <c r="I14" i="3" s="1"/>
  <c r="H11" i="3"/>
  <c r="H13" i="3" s="1"/>
  <c r="H14" i="3" s="1"/>
  <c r="J11" i="3"/>
  <c r="J13" i="3" s="1"/>
  <c r="J14" i="3" s="1"/>
  <c r="E11" i="3"/>
  <c r="E13" i="3" s="1"/>
  <c r="E14" i="3" s="1"/>
  <c r="G11" i="3"/>
  <c r="G13" i="3" s="1"/>
  <c r="G14" i="3" s="1"/>
  <c r="F11" i="3"/>
  <c r="F13" i="3" s="1"/>
  <c r="F14" i="3" s="1"/>
  <c r="H101" i="2"/>
  <c r="H102" i="2" s="1"/>
  <c r="H103" i="2" l="1"/>
  <c r="H104" i="2" s="1"/>
</calcChain>
</file>

<file path=xl/sharedStrings.xml><?xml version="1.0" encoding="utf-8"?>
<sst xmlns="http://schemas.openxmlformats.org/spreadsheetml/2006/main" count="517" uniqueCount="57">
  <si>
    <t>Supplier</t>
  </si>
  <si>
    <t>Hotel</t>
  </si>
  <si>
    <t>Brand</t>
  </si>
  <si>
    <t>Product Description</t>
  </si>
  <si>
    <t>Month</t>
  </si>
  <si>
    <t xml:space="preserve">Quantity </t>
  </si>
  <si>
    <t>Unit Price exc VAT</t>
  </si>
  <si>
    <t>Invoice Value</t>
  </si>
  <si>
    <t>100% paid (yes/no)</t>
  </si>
  <si>
    <t>Charoen Cable</t>
  </si>
  <si>
    <t>Holiday Inn Bangkok Silom</t>
  </si>
  <si>
    <t>Charoen Cable TV</t>
  </si>
  <si>
    <t>Charoen Cable TV Service</t>
  </si>
  <si>
    <t>Yes</t>
  </si>
  <si>
    <t>No</t>
  </si>
  <si>
    <t>Holiday Inn Sukhumvit Soi 22</t>
  </si>
  <si>
    <t>Kimpton Maa Lai Bangkok</t>
  </si>
  <si>
    <t>Sindhorn Midtown Hotel Bangkok </t>
  </si>
  <si>
    <t>Holiday Inn Express Sathorn</t>
  </si>
  <si>
    <t>Holiday Inn Express Bangkok Sukhumvit 11</t>
  </si>
  <si>
    <t>Holiday Inn Express Bangkok Siam</t>
  </si>
  <si>
    <t>Holiday Inn Pattaya</t>
  </si>
  <si>
    <t>Total Spend</t>
  </si>
  <si>
    <t>CRF 2.5%</t>
  </si>
  <si>
    <t>WHT 3%</t>
  </si>
  <si>
    <t>Net CRF Value</t>
  </si>
  <si>
    <t>สิงหาคม</t>
  </si>
  <si>
    <t>กรกฎาคม</t>
  </si>
  <si>
    <t>กันยายน</t>
  </si>
  <si>
    <t>ตุลาคม</t>
  </si>
  <si>
    <t>พฤศจิกายน</t>
  </si>
  <si>
    <t>ธันวาคม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</si>
  <si>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</si>
  <si>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</si>
  <si>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</si>
  <si>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</si>
  <si>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</si>
  <si>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</si>
  <si>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ประจำปี</t>
  </si>
  <si>
    <t>โครงการ</t>
  </si>
  <si>
    <t>NO.</t>
  </si>
  <si>
    <t>รวม</t>
  </si>
  <si>
    <t>Net Transaction Amount</t>
  </si>
  <si>
    <t>ตรวจสอบ</t>
  </si>
  <si>
    <t>รหัสลูกค้า</t>
  </si>
  <si>
    <t>120000005005</t>
  </si>
  <si>
    <t>120000066215</t>
  </si>
  <si>
    <t>120000066470</t>
  </si>
  <si>
    <t>120000066152</t>
  </si>
  <si>
    <t>120000057973</t>
  </si>
  <si>
    <t>120000067600</t>
  </si>
  <si>
    <t>พื้นที่</t>
  </si>
  <si>
    <t>คลองเตย</t>
  </si>
  <si>
    <t>สุขุมวิท</t>
  </si>
  <si>
    <t>เยาวราช</t>
  </si>
  <si>
    <t>พัทยา</t>
  </si>
  <si>
    <t>120000056210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</si>
</sst>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i/>
      <sz val="11"/>
      <name val="Calibri"/>
      <family val="2"/>
    </font>
    <font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2" applyNumberFormat="0" applyAlignment="0" applyProtection="0"/>
    <xf numFmtId="0" fontId="2" fillId="4" borderId="3" applyNumberFormat="0" applyFont="0" applyAlignment="0" applyProtection="0"/>
    <xf numFmtId="0" fontId="1" fillId="5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7" fillId="3" borderId="4" xfId="3" applyFont="1" applyBorder="1" applyAlignment="1">
      <alignment horizontal="center"/>
    </xf>
    <xf numFmtId="0" fontId="7" fillId="3" borderId="4" xfId="3" applyFont="1" applyBorder="1" applyAlignment="1">
      <alignment horizontal="center" vertical="center" wrapText="1"/>
    </xf>
    <xf numFmtId="0" fontId="0" fillId="0" borderId="4" xfId="0" applyBorder="1"/>
    <xf numFmtId="0" fontId="9" fillId="0" borderId="4" xfId="0" applyFont="1" applyBorder="1"/>
    <xf numFmtId="17" fontId="8" fillId="0" borderId="4" xfId="0" applyNumberFormat="1" applyFont="1" applyBorder="1" applyAlignment="1">
      <alignment horizontal="left" vertical="top"/>
    </xf>
    <xf numFmtId="164" fontId="9" fillId="0" borderId="4" xfId="1" applyFont="1" applyFill="1" applyBorder="1" applyAlignment="1"/>
    <xf numFmtId="164" fontId="9" fillId="4" borderId="3" xfId="4" applyNumberFormat="1" applyFont="1" applyAlignment="1"/>
    <xf numFmtId="164" fontId="8" fillId="4" borderId="3" xfId="4" applyNumberFormat="1" applyFont="1" applyAlignment="1">
      <alignment horizontal="center" vertical="center"/>
    </xf>
    <xf numFmtId="0" fontId="0" fillId="0" borderId="5" xfId="0" applyBorder="1"/>
    <xf numFmtId="0" fontId="1" fillId="0" borderId="4" xfId="0" applyFont="1" applyBorder="1"/>
    <xf numFmtId="164" fontId="10" fillId="2" borderId="4" xfId="2" applyNumberFormat="1" applyFont="1" applyBorder="1" applyAlignment="1"/>
    <xf numFmtId="164" fontId="6" fillId="5" borderId="6" xfId="5" applyNumberFormat="1" applyFont="1" applyBorder="1" applyAlignment="1"/>
    <xf numFmtId="164" fontId="6" fillId="5" borderId="4" xfId="5" applyNumberFormat="1" applyFont="1" applyBorder="1" applyAlignment="1"/>
    <xf numFmtId="0" fontId="5" fillId="0" borderId="4" xfId="0" applyFont="1" applyBorder="1"/>
    <xf numFmtId="17" fontId="11" fillId="0" borderId="4" xfId="0" applyNumberFormat="1" applyFont="1" applyBorder="1" applyAlignment="1">
      <alignment horizontal="left" vertical="top"/>
    </xf>
    <xf numFmtId="164" fontId="5" fillId="0" borderId="4" xfId="1" applyFont="1" applyFill="1" applyBorder="1" applyAlignment="1"/>
    <xf numFmtId="164" fontId="5" fillId="4" borderId="3" xfId="4" applyNumberFormat="1" applyFont="1" applyAlignment="1"/>
    <xf numFmtId="0" fontId="0" fillId="6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164" fontId="9" fillId="0" borderId="7" xfId="1" applyFont="1" applyFill="1" applyBorder="1" applyAlignment="1"/>
    <xf numFmtId="164" fontId="9" fillId="4" borderId="4" xfId="4" applyNumberFormat="1" applyFont="1" applyBorder="1" applyAlignment="1"/>
    <xf numFmtId="164" fontId="0" fillId="0" borderId="0" xfId="0" applyNumberFormat="1"/>
    <xf numFmtId="164" fontId="1" fillId="0" borderId="0" xfId="0" applyNumberFormat="1" applyFont="1"/>
    <xf numFmtId="0" fontId="9" fillId="0" borderId="5" xfId="0" applyFont="1" applyBorder="1"/>
    <xf numFmtId="164" fontId="9" fillId="0" borderId="5" xfId="1" applyFont="1" applyFill="1" applyBorder="1" applyAlignment="1"/>
    <xf numFmtId="164" fontId="9" fillId="0" borderId="8" xfId="1" applyFont="1" applyFill="1" applyBorder="1" applyAlignment="1"/>
    <xf numFmtId="164" fontId="9" fillId="4" borderId="5" xfId="4" applyNumberFormat="1" applyFont="1" applyBorder="1" applyAlignment="1"/>
    <xf numFmtId="164" fontId="13" fillId="10" borderId="4" xfId="0" applyNumberFormat="1" applyFont="1" applyFill="1" applyBorder="1"/>
    <xf numFmtId="43" fontId="0" fillId="0" borderId="0" xfId="0" applyNumberFormat="1"/>
    <xf numFmtId="0" fontId="9" fillId="0" borderId="1" xfId="0" applyFont="1" applyBorder="1"/>
    <xf numFmtId="164" fontId="14" fillId="4" borderId="4" xfId="4" applyNumberFormat="1" applyFont="1" applyBorder="1" applyAlignment="1">
      <alignment horizontal="center" vertical="center"/>
    </xf>
    <xf numFmtId="164" fontId="1" fillId="4" borderId="4" xfId="4" applyNumberFormat="1" applyFont="1" applyBorder="1" applyAlignment="1"/>
    <xf numFmtId="164" fontId="14" fillId="9" borderId="4" xfId="4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13" fillId="10" borderId="7" xfId="0" applyFont="1" applyFill="1" applyBorder="1" applyAlignment="1">
      <alignment horizontal="center"/>
    </xf>
    <xf numFmtId="0" fontId="13" fillId="10" borderId="10" xfId="0" applyFont="1" applyFill="1" applyBorder="1" applyAlignment="1">
      <alignment horizontal="center"/>
    </xf>
    <xf numFmtId="0" fontId="13" fillId="10" borderId="9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6">
    <cellStyle name="20% - Accent5" xfId="5" builtinId="46"/>
    <cellStyle name="Comma" xfId="1" builtinId="3"/>
    <cellStyle name="Good" xfId="2" builtinId="26"/>
    <cellStyle name="Input" xfId="3" builtinId="20"/>
    <cellStyle name="Normal" xfId="0" builtinId="0"/>
    <cellStyle name="Note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E762E-EE4F-4AF1-A815-319AFD15D1E4}">
  <dimension ref="A1:J104"/>
  <sheetViews>
    <sheetView topLeftCell="D1" workbookViewId="0">
      <pane ySplit="1" topLeftCell="A2" activePane="bottomLeft" state="frozen"/>
      <selection pane="bottomLeft" activeCell="D40" sqref="D40"/>
    </sheetView>
  </sheetViews>
  <sheetFormatPr defaultColWidth="13" defaultRowHeight="14.4" x14ac:dyDescent="0.3"/>
  <cols>
    <col min="1" max="1" width="12.88671875" bestFit="1" customWidth="1"/>
    <col min="2" max="2" width="35.88671875" bestFit="1" customWidth="1"/>
    <col min="3" max="3" width="15.5546875" bestFit="1" customWidth="1"/>
    <col min="4" max="4" width="22" bestFit="1" customWidth="1"/>
    <col min="5" max="5" width="7.88671875" bestFit="1" customWidth="1"/>
    <col min="6" max="6" width="8.44140625" bestFit="1" customWidth="1"/>
    <col min="7" max="7" width="15.88671875" bestFit="1" customWidth="1"/>
    <col min="8" max="8" width="13.109375" bestFit="1" customWidth="1"/>
    <col min="9" max="9" width="16.5546875" bestFit="1" customWidth="1"/>
  </cols>
  <sheetData>
    <row r="1" spans="1:9" s="1" customFormat="1" x14ac:dyDescent="0.3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x14ac:dyDescent="0.3">
      <c r="A2" s="7" t="s">
        <v>9</v>
      </c>
      <c r="B2" s="7" t="s">
        <v>10</v>
      </c>
      <c r="C2" s="7" t="s">
        <v>11</v>
      </c>
      <c r="D2" s="7" t="s">
        <v>12</v>
      </c>
      <c r="E2" s="8">
        <v>45139</v>
      </c>
      <c r="F2" s="7">
        <v>1</v>
      </c>
      <c r="G2" s="9">
        <v>51300</v>
      </c>
      <c r="H2" s="10">
        <v>51300</v>
      </c>
      <c r="I2" s="7" t="s">
        <v>13</v>
      </c>
    </row>
    <row r="3" spans="1:9" x14ac:dyDescent="0.3">
      <c r="A3" s="7" t="s">
        <v>9</v>
      </c>
      <c r="B3" s="7" t="s">
        <v>10</v>
      </c>
      <c r="C3" s="7" t="s">
        <v>11</v>
      </c>
      <c r="D3" s="7" t="s">
        <v>12</v>
      </c>
      <c r="E3" s="8">
        <v>45170</v>
      </c>
      <c r="F3" s="7">
        <v>1</v>
      </c>
      <c r="G3" s="9">
        <v>51300</v>
      </c>
      <c r="H3" s="10">
        <v>51300</v>
      </c>
      <c r="I3" s="7" t="s">
        <v>13</v>
      </c>
    </row>
    <row r="4" spans="1:9" x14ac:dyDescent="0.3">
      <c r="A4" s="7" t="s">
        <v>9</v>
      </c>
      <c r="B4" s="7" t="s">
        <v>10</v>
      </c>
      <c r="C4" s="7" t="s">
        <v>11</v>
      </c>
      <c r="D4" s="7" t="s">
        <v>12</v>
      </c>
      <c r="E4" s="8">
        <v>45200</v>
      </c>
      <c r="F4" s="7">
        <v>1</v>
      </c>
      <c r="G4" s="9">
        <v>51300</v>
      </c>
      <c r="H4" s="10">
        <v>51300</v>
      </c>
      <c r="I4" s="7" t="s">
        <v>13</v>
      </c>
    </row>
    <row r="5" spans="1:9" x14ac:dyDescent="0.3">
      <c r="A5" s="7" t="s">
        <v>9</v>
      </c>
      <c r="B5" s="7" t="s">
        <v>10</v>
      </c>
      <c r="C5" s="7" t="s">
        <v>11</v>
      </c>
      <c r="D5" s="7" t="s">
        <v>12</v>
      </c>
      <c r="E5" s="8">
        <v>45231</v>
      </c>
      <c r="F5" s="7">
        <v>1</v>
      </c>
      <c r="G5" s="9">
        <v>51300</v>
      </c>
      <c r="H5" s="10">
        <v>51300</v>
      </c>
      <c r="I5" s="7" t="s">
        <v>13</v>
      </c>
    </row>
    <row r="6" spans="1:9" x14ac:dyDescent="0.3">
      <c r="A6" s="7" t="s">
        <v>9</v>
      </c>
      <c r="B6" s="7" t="s">
        <v>10</v>
      </c>
      <c r="C6" s="7" t="s">
        <v>11</v>
      </c>
      <c r="D6" s="7" t="s">
        <v>12</v>
      </c>
      <c r="E6" s="8">
        <v>45261</v>
      </c>
      <c r="F6" s="7">
        <v>1</v>
      </c>
      <c r="G6" s="9">
        <v>27360</v>
      </c>
      <c r="H6" s="10">
        <v>27360</v>
      </c>
      <c r="I6" s="7" t="s">
        <v>13</v>
      </c>
    </row>
    <row r="7" spans="1:9" x14ac:dyDescent="0.3">
      <c r="A7" s="7" t="s">
        <v>9</v>
      </c>
      <c r="B7" s="7" t="s">
        <v>10</v>
      </c>
      <c r="C7" s="7" t="s">
        <v>11</v>
      </c>
      <c r="D7" s="7" t="s">
        <v>12</v>
      </c>
      <c r="E7" s="8">
        <v>45292</v>
      </c>
      <c r="F7" s="7">
        <v>1</v>
      </c>
      <c r="G7" s="9">
        <v>27360</v>
      </c>
      <c r="H7" s="10">
        <v>27360</v>
      </c>
      <c r="I7" s="7" t="s">
        <v>13</v>
      </c>
    </row>
    <row r="8" spans="1:9" x14ac:dyDescent="0.3">
      <c r="A8" s="7" t="s">
        <v>9</v>
      </c>
      <c r="B8" s="7" t="s">
        <v>10</v>
      </c>
      <c r="C8" s="7" t="s">
        <v>11</v>
      </c>
      <c r="D8" s="7" t="s">
        <v>12</v>
      </c>
      <c r="E8" s="8">
        <v>45323</v>
      </c>
      <c r="F8" s="7">
        <v>1</v>
      </c>
      <c r="G8" s="9">
        <v>27360</v>
      </c>
      <c r="H8" s="10">
        <v>27360</v>
      </c>
      <c r="I8" s="7" t="s">
        <v>13</v>
      </c>
    </row>
    <row r="9" spans="1:9" x14ac:dyDescent="0.3">
      <c r="A9" s="7" t="s">
        <v>9</v>
      </c>
      <c r="B9" s="7" t="s">
        <v>10</v>
      </c>
      <c r="C9" s="7" t="s">
        <v>11</v>
      </c>
      <c r="D9" s="7" t="s">
        <v>12</v>
      </c>
      <c r="E9" s="8">
        <v>45352</v>
      </c>
      <c r="F9" s="7">
        <v>1</v>
      </c>
      <c r="G9" s="9">
        <v>27360</v>
      </c>
      <c r="H9" s="10">
        <v>27360</v>
      </c>
      <c r="I9" s="7" t="s">
        <v>13</v>
      </c>
    </row>
    <row r="10" spans="1:9" x14ac:dyDescent="0.3">
      <c r="A10" s="7" t="s">
        <v>9</v>
      </c>
      <c r="B10" s="7" t="s">
        <v>10</v>
      </c>
      <c r="C10" s="7" t="s">
        <v>11</v>
      </c>
      <c r="D10" s="7" t="s">
        <v>12</v>
      </c>
      <c r="E10" s="8">
        <v>45383</v>
      </c>
      <c r="F10" s="7">
        <v>1</v>
      </c>
      <c r="G10" s="9">
        <v>27360</v>
      </c>
      <c r="H10" s="10">
        <v>27360</v>
      </c>
      <c r="I10" s="7" t="s">
        <v>13</v>
      </c>
    </row>
    <row r="11" spans="1:9" x14ac:dyDescent="0.3">
      <c r="A11" s="7" t="s">
        <v>9</v>
      </c>
      <c r="B11" s="7" t="s">
        <v>10</v>
      </c>
      <c r="C11" s="7" t="s">
        <v>11</v>
      </c>
      <c r="D11" s="7" t="s">
        <v>12</v>
      </c>
      <c r="E11" s="8">
        <v>45413</v>
      </c>
      <c r="F11" s="7">
        <v>1</v>
      </c>
      <c r="G11" s="9">
        <v>27360</v>
      </c>
      <c r="H11" s="10">
        <v>27360</v>
      </c>
      <c r="I11" s="7" t="s">
        <v>13</v>
      </c>
    </row>
    <row r="12" spans="1:9" x14ac:dyDescent="0.3">
      <c r="A12" s="7" t="s">
        <v>9</v>
      </c>
      <c r="B12" s="7" t="s">
        <v>10</v>
      </c>
      <c r="C12" s="7" t="s">
        <v>11</v>
      </c>
      <c r="D12" s="7" t="s">
        <v>12</v>
      </c>
      <c r="E12" s="8">
        <v>45444</v>
      </c>
      <c r="F12" s="7">
        <v>1</v>
      </c>
      <c r="G12" s="9">
        <v>27360</v>
      </c>
      <c r="H12" s="10">
        <v>27360</v>
      </c>
      <c r="I12" s="7" t="s">
        <v>13</v>
      </c>
    </row>
    <row r="13" spans="1:9" s="2" customFormat="1" x14ac:dyDescent="0.3">
      <c r="A13" s="17" t="s">
        <v>9</v>
      </c>
      <c r="B13" s="17" t="s">
        <v>10</v>
      </c>
      <c r="C13" s="17" t="s">
        <v>11</v>
      </c>
      <c r="D13" s="17" t="s">
        <v>12</v>
      </c>
      <c r="E13" s="18">
        <v>45474</v>
      </c>
      <c r="F13" s="17">
        <v>1</v>
      </c>
      <c r="G13" s="19">
        <v>27360</v>
      </c>
      <c r="H13" s="20">
        <v>27360</v>
      </c>
      <c r="I13" s="17" t="s">
        <v>14</v>
      </c>
    </row>
    <row r="14" spans="1:9" x14ac:dyDescent="0.3">
      <c r="A14" s="7"/>
      <c r="B14" s="7"/>
      <c r="C14" s="7"/>
      <c r="D14" s="7"/>
      <c r="E14" s="8"/>
      <c r="F14" s="7"/>
      <c r="G14" s="9"/>
      <c r="H14" s="10"/>
      <c r="I14" s="7"/>
    </row>
    <row r="15" spans="1:9" x14ac:dyDescent="0.3">
      <c r="A15" s="7" t="s">
        <v>9</v>
      </c>
      <c r="B15" s="7" t="s">
        <v>15</v>
      </c>
      <c r="C15" s="7" t="s">
        <v>11</v>
      </c>
      <c r="D15" s="7" t="s">
        <v>12</v>
      </c>
      <c r="E15" s="8">
        <v>45139</v>
      </c>
      <c r="F15" s="7">
        <v>1</v>
      </c>
      <c r="G15" s="9">
        <v>28037.38</v>
      </c>
      <c r="H15" s="10">
        <v>28037.38</v>
      </c>
      <c r="I15" s="7" t="s">
        <v>13</v>
      </c>
    </row>
    <row r="16" spans="1:9" x14ac:dyDescent="0.3">
      <c r="A16" s="7" t="s">
        <v>9</v>
      </c>
      <c r="B16" s="7" t="s">
        <v>15</v>
      </c>
      <c r="C16" s="7" t="s">
        <v>11</v>
      </c>
      <c r="D16" s="7" t="s">
        <v>12</v>
      </c>
      <c r="E16" s="8">
        <v>45170</v>
      </c>
      <c r="F16" s="7">
        <v>1</v>
      </c>
      <c r="G16" s="9">
        <v>14018.69</v>
      </c>
      <c r="H16" s="10">
        <v>14018.69</v>
      </c>
      <c r="I16" s="7" t="s">
        <v>13</v>
      </c>
    </row>
    <row r="17" spans="1:9" x14ac:dyDescent="0.3">
      <c r="A17" s="7" t="s">
        <v>9</v>
      </c>
      <c r="B17" s="7" t="s">
        <v>15</v>
      </c>
      <c r="C17" s="7" t="s">
        <v>11</v>
      </c>
      <c r="D17" s="7" t="s">
        <v>12</v>
      </c>
      <c r="E17" s="8">
        <v>45200</v>
      </c>
      <c r="F17" s="7">
        <v>1</v>
      </c>
      <c r="G17" s="9">
        <v>14018.69</v>
      </c>
      <c r="H17" s="10">
        <v>14018.69</v>
      </c>
      <c r="I17" s="7" t="s">
        <v>13</v>
      </c>
    </row>
    <row r="18" spans="1:9" x14ac:dyDescent="0.3">
      <c r="A18" s="7" t="s">
        <v>9</v>
      </c>
      <c r="B18" s="7" t="s">
        <v>15</v>
      </c>
      <c r="C18" s="7" t="s">
        <v>11</v>
      </c>
      <c r="D18" s="7" t="s">
        <v>12</v>
      </c>
      <c r="E18" s="8">
        <v>45231</v>
      </c>
      <c r="F18" s="7">
        <v>1</v>
      </c>
      <c r="G18" s="9">
        <v>14018.69</v>
      </c>
      <c r="H18" s="10">
        <v>14018.69</v>
      </c>
      <c r="I18" s="7" t="s">
        <v>13</v>
      </c>
    </row>
    <row r="19" spans="1:9" x14ac:dyDescent="0.3">
      <c r="A19" s="7" t="s">
        <v>9</v>
      </c>
      <c r="B19" s="7" t="s">
        <v>15</v>
      </c>
      <c r="C19" s="7" t="s">
        <v>11</v>
      </c>
      <c r="D19" s="7" t="s">
        <v>12</v>
      </c>
      <c r="E19" s="8">
        <v>45261</v>
      </c>
      <c r="F19" s="7">
        <v>1</v>
      </c>
      <c r="G19" s="9">
        <v>28037.38</v>
      </c>
      <c r="H19" s="10">
        <v>28037.38</v>
      </c>
      <c r="I19" s="7" t="s">
        <v>13</v>
      </c>
    </row>
    <row r="20" spans="1:9" x14ac:dyDescent="0.3">
      <c r="A20" s="7" t="s">
        <v>9</v>
      </c>
      <c r="B20" s="7" t="s">
        <v>15</v>
      </c>
      <c r="C20" s="7" t="s">
        <v>11</v>
      </c>
      <c r="D20" s="7" t="s">
        <v>12</v>
      </c>
      <c r="E20" s="8">
        <v>45292</v>
      </c>
      <c r="F20" s="7">
        <v>1</v>
      </c>
      <c r="G20" s="9">
        <v>28037.38</v>
      </c>
      <c r="H20" s="10">
        <v>28037.38</v>
      </c>
      <c r="I20" s="7" t="s">
        <v>13</v>
      </c>
    </row>
    <row r="21" spans="1:9" x14ac:dyDescent="0.3">
      <c r="A21" s="7" t="s">
        <v>9</v>
      </c>
      <c r="B21" s="7" t="s">
        <v>15</v>
      </c>
      <c r="C21" s="7" t="s">
        <v>11</v>
      </c>
      <c r="D21" s="7" t="s">
        <v>12</v>
      </c>
      <c r="E21" s="8">
        <v>45323</v>
      </c>
      <c r="F21" s="7">
        <v>1</v>
      </c>
      <c r="G21" s="9">
        <v>28037.38</v>
      </c>
      <c r="H21" s="10">
        <v>28037.38</v>
      </c>
      <c r="I21" s="7" t="s">
        <v>13</v>
      </c>
    </row>
    <row r="22" spans="1:9" x14ac:dyDescent="0.3">
      <c r="A22" s="7" t="s">
        <v>9</v>
      </c>
      <c r="B22" s="7" t="s">
        <v>15</v>
      </c>
      <c r="C22" s="7" t="s">
        <v>11</v>
      </c>
      <c r="D22" s="7" t="s">
        <v>12</v>
      </c>
      <c r="E22" s="8">
        <v>45352</v>
      </c>
      <c r="F22" s="7">
        <v>1</v>
      </c>
      <c r="G22" s="9">
        <v>28037.38</v>
      </c>
      <c r="H22" s="10">
        <v>28037.38</v>
      </c>
      <c r="I22" s="7" t="s">
        <v>13</v>
      </c>
    </row>
    <row r="23" spans="1:9" x14ac:dyDescent="0.3">
      <c r="A23" s="7" t="s">
        <v>9</v>
      </c>
      <c r="B23" s="7" t="s">
        <v>15</v>
      </c>
      <c r="C23" s="7" t="s">
        <v>11</v>
      </c>
      <c r="D23" s="7" t="s">
        <v>12</v>
      </c>
      <c r="E23" s="8">
        <v>45383</v>
      </c>
      <c r="F23" s="7">
        <v>1</v>
      </c>
      <c r="G23" s="9">
        <v>28037.38</v>
      </c>
      <c r="H23" s="10">
        <v>28037.38</v>
      </c>
      <c r="I23" s="7" t="s">
        <v>13</v>
      </c>
    </row>
    <row r="24" spans="1:9" x14ac:dyDescent="0.3">
      <c r="A24" s="7" t="s">
        <v>9</v>
      </c>
      <c r="B24" s="7" t="s">
        <v>15</v>
      </c>
      <c r="C24" s="7" t="s">
        <v>11</v>
      </c>
      <c r="D24" s="7" t="s">
        <v>12</v>
      </c>
      <c r="E24" s="8">
        <v>45413</v>
      </c>
      <c r="F24" s="7">
        <v>1</v>
      </c>
      <c r="G24" s="9">
        <v>28037.38</v>
      </c>
      <c r="H24" s="10">
        <v>28037.38</v>
      </c>
      <c r="I24" s="7" t="s">
        <v>13</v>
      </c>
    </row>
    <row r="25" spans="1:9" s="2" customFormat="1" x14ac:dyDescent="0.3">
      <c r="A25" s="7" t="s">
        <v>9</v>
      </c>
      <c r="B25" s="7" t="s">
        <v>15</v>
      </c>
      <c r="C25" s="7" t="s">
        <v>11</v>
      </c>
      <c r="D25" s="7" t="s">
        <v>12</v>
      </c>
      <c r="E25" s="8">
        <v>45444</v>
      </c>
      <c r="F25" s="7">
        <v>1</v>
      </c>
      <c r="G25" s="9">
        <v>28037.38</v>
      </c>
      <c r="H25" s="10">
        <v>28037.38</v>
      </c>
      <c r="I25" s="7" t="s">
        <v>13</v>
      </c>
    </row>
    <row r="26" spans="1:9" x14ac:dyDescent="0.3">
      <c r="A26" s="17" t="s">
        <v>9</v>
      </c>
      <c r="B26" s="17" t="s">
        <v>15</v>
      </c>
      <c r="C26" s="17" t="s">
        <v>11</v>
      </c>
      <c r="D26" s="17" t="s">
        <v>12</v>
      </c>
      <c r="E26" s="18">
        <v>45474</v>
      </c>
      <c r="F26" s="17">
        <v>1</v>
      </c>
      <c r="G26" s="19">
        <v>28037.38</v>
      </c>
      <c r="H26" s="20">
        <v>28037.38</v>
      </c>
      <c r="I26" s="17" t="s">
        <v>14</v>
      </c>
    </row>
    <row r="27" spans="1:9" x14ac:dyDescent="0.3">
      <c r="A27" s="7"/>
      <c r="B27" s="7"/>
      <c r="C27" s="7"/>
      <c r="D27" s="7"/>
      <c r="E27" s="8"/>
      <c r="F27" s="7"/>
      <c r="G27" s="9"/>
      <c r="H27" s="10"/>
      <c r="I27" s="7"/>
    </row>
    <row r="28" spans="1:9" x14ac:dyDescent="0.3">
      <c r="A28" s="7" t="s">
        <v>9</v>
      </c>
      <c r="B28" s="7" t="s">
        <v>16</v>
      </c>
      <c r="C28" s="7" t="s">
        <v>11</v>
      </c>
      <c r="D28" s="7" t="s">
        <v>12</v>
      </c>
      <c r="E28" s="8">
        <v>45139</v>
      </c>
      <c r="F28" s="7">
        <v>1</v>
      </c>
      <c r="G28" s="9">
        <v>31675</v>
      </c>
      <c r="H28" s="10">
        <v>31675</v>
      </c>
      <c r="I28" s="7" t="s">
        <v>13</v>
      </c>
    </row>
    <row r="29" spans="1:9" x14ac:dyDescent="0.3">
      <c r="A29" s="7" t="s">
        <v>9</v>
      </c>
      <c r="B29" s="7" t="s">
        <v>16</v>
      </c>
      <c r="C29" s="7" t="s">
        <v>11</v>
      </c>
      <c r="D29" s="7" t="s">
        <v>12</v>
      </c>
      <c r="E29" s="8">
        <v>45170</v>
      </c>
      <c r="F29" s="7">
        <v>1</v>
      </c>
      <c r="G29" s="9">
        <v>31675</v>
      </c>
      <c r="H29" s="10">
        <v>31675</v>
      </c>
      <c r="I29" s="7" t="s">
        <v>13</v>
      </c>
    </row>
    <row r="30" spans="1:9" x14ac:dyDescent="0.3">
      <c r="A30" s="7" t="s">
        <v>9</v>
      </c>
      <c r="B30" s="7" t="s">
        <v>16</v>
      </c>
      <c r="C30" s="7" t="s">
        <v>11</v>
      </c>
      <c r="D30" s="7" t="s">
        <v>12</v>
      </c>
      <c r="E30" s="8">
        <v>45200</v>
      </c>
      <c r="F30" s="7">
        <v>1</v>
      </c>
      <c r="G30" s="9">
        <v>31675</v>
      </c>
      <c r="H30" s="10">
        <v>31675</v>
      </c>
      <c r="I30" s="7" t="s">
        <v>13</v>
      </c>
    </row>
    <row r="31" spans="1:9" x14ac:dyDescent="0.3">
      <c r="A31" s="7" t="s">
        <v>9</v>
      </c>
      <c r="B31" s="7" t="s">
        <v>16</v>
      </c>
      <c r="C31" s="7" t="s">
        <v>11</v>
      </c>
      <c r="D31" s="7" t="s">
        <v>12</v>
      </c>
      <c r="E31" s="8">
        <v>45231</v>
      </c>
      <c r="F31" s="7">
        <v>1</v>
      </c>
      <c r="G31" s="9">
        <v>31675</v>
      </c>
      <c r="H31" s="10">
        <v>31675</v>
      </c>
      <c r="I31" s="7" t="s">
        <v>13</v>
      </c>
    </row>
    <row r="32" spans="1:9" x14ac:dyDescent="0.3">
      <c r="A32" s="7" t="s">
        <v>9</v>
      </c>
      <c r="B32" s="7" t="s">
        <v>16</v>
      </c>
      <c r="C32" s="7" t="s">
        <v>11</v>
      </c>
      <c r="D32" s="7" t="s">
        <v>12</v>
      </c>
      <c r="E32" s="8">
        <v>45261</v>
      </c>
      <c r="F32" s="7">
        <v>1</v>
      </c>
      <c r="G32" s="9">
        <v>31675</v>
      </c>
      <c r="H32" s="10">
        <v>31675</v>
      </c>
      <c r="I32" s="7" t="s">
        <v>13</v>
      </c>
    </row>
    <row r="33" spans="1:9" x14ac:dyDescent="0.3">
      <c r="A33" s="7" t="s">
        <v>9</v>
      </c>
      <c r="B33" s="7" t="s">
        <v>16</v>
      </c>
      <c r="C33" s="7" t="s">
        <v>11</v>
      </c>
      <c r="D33" s="7" t="s">
        <v>12</v>
      </c>
      <c r="E33" s="8">
        <v>45292</v>
      </c>
      <c r="F33" s="7">
        <v>1</v>
      </c>
      <c r="G33" s="9">
        <v>31675</v>
      </c>
      <c r="H33" s="10">
        <v>31675</v>
      </c>
      <c r="I33" s="7" t="s">
        <v>13</v>
      </c>
    </row>
    <row r="34" spans="1:9" x14ac:dyDescent="0.3">
      <c r="A34" s="7" t="s">
        <v>9</v>
      </c>
      <c r="B34" s="7" t="s">
        <v>16</v>
      </c>
      <c r="C34" s="7" t="s">
        <v>11</v>
      </c>
      <c r="D34" s="7" t="s">
        <v>12</v>
      </c>
      <c r="E34" s="8">
        <v>45323</v>
      </c>
      <c r="F34" s="7">
        <v>1</v>
      </c>
      <c r="G34" s="9">
        <v>31675</v>
      </c>
      <c r="H34" s="10">
        <v>31675</v>
      </c>
      <c r="I34" s="7" t="s">
        <v>13</v>
      </c>
    </row>
    <row r="35" spans="1:9" x14ac:dyDescent="0.3">
      <c r="A35" s="7" t="s">
        <v>9</v>
      </c>
      <c r="B35" s="7" t="s">
        <v>16</v>
      </c>
      <c r="C35" s="7" t="s">
        <v>11</v>
      </c>
      <c r="D35" s="7" t="s">
        <v>12</v>
      </c>
      <c r="E35" s="8">
        <v>45352</v>
      </c>
      <c r="F35" s="7">
        <v>1</v>
      </c>
      <c r="G35" s="9">
        <v>31675</v>
      </c>
      <c r="H35" s="10">
        <v>31675</v>
      </c>
      <c r="I35" s="7" t="s">
        <v>13</v>
      </c>
    </row>
    <row r="36" spans="1:9" x14ac:dyDescent="0.3">
      <c r="A36" s="7" t="s">
        <v>9</v>
      </c>
      <c r="B36" s="7" t="s">
        <v>16</v>
      </c>
      <c r="C36" s="7" t="s">
        <v>11</v>
      </c>
      <c r="D36" s="7" t="s">
        <v>12</v>
      </c>
      <c r="E36" s="8">
        <v>45383</v>
      </c>
      <c r="F36" s="7">
        <v>1</v>
      </c>
      <c r="G36" s="9">
        <v>31675</v>
      </c>
      <c r="H36" s="10">
        <v>31675</v>
      </c>
      <c r="I36" s="7" t="s">
        <v>13</v>
      </c>
    </row>
    <row r="37" spans="1:9" x14ac:dyDescent="0.3">
      <c r="A37" s="7" t="s">
        <v>9</v>
      </c>
      <c r="B37" s="7" t="s">
        <v>16</v>
      </c>
      <c r="C37" s="7" t="s">
        <v>11</v>
      </c>
      <c r="D37" s="7" t="s">
        <v>12</v>
      </c>
      <c r="E37" s="8">
        <v>45413</v>
      </c>
      <c r="F37" s="7">
        <v>1</v>
      </c>
      <c r="G37" s="9">
        <v>31675</v>
      </c>
      <c r="H37" s="10">
        <v>31675</v>
      </c>
      <c r="I37" s="7" t="s">
        <v>13</v>
      </c>
    </row>
    <row r="38" spans="1:9" x14ac:dyDescent="0.3">
      <c r="A38" s="7" t="s">
        <v>9</v>
      </c>
      <c r="B38" s="7" t="s">
        <v>16</v>
      </c>
      <c r="C38" s="7" t="s">
        <v>11</v>
      </c>
      <c r="D38" s="7" t="s">
        <v>12</v>
      </c>
      <c r="E38" s="8">
        <v>45444</v>
      </c>
      <c r="F38" s="7">
        <v>1</v>
      </c>
      <c r="G38" s="9">
        <v>31675</v>
      </c>
      <c r="H38" s="10">
        <v>31675</v>
      </c>
      <c r="I38" s="7" t="s">
        <v>13</v>
      </c>
    </row>
    <row r="39" spans="1:9" x14ac:dyDescent="0.3">
      <c r="A39" s="7" t="s">
        <v>9</v>
      </c>
      <c r="B39" s="7" t="s">
        <v>16</v>
      </c>
      <c r="C39" s="7" t="s">
        <v>11</v>
      </c>
      <c r="D39" s="7" t="s">
        <v>12</v>
      </c>
      <c r="E39" s="8">
        <v>45474</v>
      </c>
      <c r="F39" s="7">
        <v>1</v>
      </c>
      <c r="G39" s="9">
        <v>31675</v>
      </c>
      <c r="H39" s="10">
        <v>31675</v>
      </c>
      <c r="I39" s="7" t="s">
        <v>13</v>
      </c>
    </row>
    <row r="40" spans="1:9" x14ac:dyDescent="0.3">
      <c r="A40" s="7"/>
      <c r="B40" s="7"/>
      <c r="C40" s="7"/>
      <c r="D40" s="7"/>
      <c r="E40" s="8"/>
      <c r="F40" s="7"/>
      <c r="G40" s="9"/>
      <c r="H40" s="10"/>
      <c r="I40" s="7"/>
    </row>
    <row r="41" spans="1:9" x14ac:dyDescent="0.3">
      <c r="A41" s="7" t="s">
        <v>9</v>
      </c>
      <c r="B41" s="7" t="s">
        <v>17</v>
      </c>
      <c r="C41" s="7" t="s">
        <v>11</v>
      </c>
      <c r="D41" s="7" t="s">
        <v>12</v>
      </c>
      <c r="E41" s="8">
        <v>45139</v>
      </c>
      <c r="F41" s="7">
        <v>1</v>
      </c>
      <c r="G41" s="9">
        <v>34387.5</v>
      </c>
      <c r="H41" s="11">
        <v>34387.5</v>
      </c>
      <c r="I41" s="7" t="s">
        <v>13</v>
      </c>
    </row>
    <row r="42" spans="1:9" x14ac:dyDescent="0.3">
      <c r="A42" s="7" t="s">
        <v>9</v>
      </c>
      <c r="B42" s="7" t="s">
        <v>17</v>
      </c>
      <c r="C42" s="7" t="s">
        <v>11</v>
      </c>
      <c r="D42" s="7" t="s">
        <v>12</v>
      </c>
      <c r="E42" s="8">
        <v>45170</v>
      </c>
      <c r="F42" s="7">
        <v>1</v>
      </c>
      <c r="G42" s="9">
        <v>34387.5</v>
      </c>
      <c r="H42" s="11">
        <v>34387.5</v>
      </c>
      <c r="I42" s="7" t="s">
        <v>13</v>
      </c>
    </row>
    <row r="43" spans="1:9" x14ac:dyDescent="0.3">
      <c r="A43" s="7" t="s">
        <v>9</v>
      </c>
      <c r="B43" s="7" t="s">
        <v>17</v>
      </c>
      <c r="C43" s="7" t="s">
        <v>11</v>
      </c>
      <c r="D43" s="7" t="s">
        <v>12</v>
      </c>
      <c r="E43" s="8">
        <v>45200</v>
      </c>
      <c r="F43" s="7">
        <v>1</v>
      </c>
      <c r="G43" s="9">
        <v>34387.5</v>
      </c>
      <c r="H43" s="11">
        <v>34387.5</v>
      </c>
      <c r="I43" s="7" t="s">
        <v>13</v>
      </c>
    </row>
    <row r="44" spans="1:9" x14ac:dyDescent="0.3">
      <c r="A44" s="7" t="s">
        <v>9</v>
      </c>
      <c r="B44" s="7" t="s">
        <v>17</v>
      </c>
      <c r="C44" s="7" t="s">
        <v>11</v>
      </c>
      <c r="D44" s="7" t="s">
        <v>12</v>
      </c>
      <c r="E44" s="8">
        <v>45231</v>
      </c>
      <c r="F44" s="7">
        <v>1</v>
      </c>
      <c r="G44" s="9">
        <v>34387.5</v>
      </c>
      <c r="H44" s="11">
        <v>34387.5</v>
      </c>
      <c r="I44" s="7" t="s">
        <v>13</v>
      </c>
    </row>
    <row r="45" spans="1:9" x14ac:dyDescent="0.3">
      <c r="A45" s="7" t="s">
        <v>9</v>
      </c>
      <c r="B45" s="7" t="s">
        <v>17</v>
      </c>
      <c r="C45" s="7" t="s">
        <v>11</v>
      </c>
      <c r="D45" s="7" t="s">
        <v>12</v>
      </c>
      <c r="E45" s="8">
        <v>45261</v>
      </c>
      <c r="F45" s="7">
        <v>1</v>
      </c>
      <c r="G45" s="9">
        <v>34387.5</v>
      </c>
      <c r="H45" s="11">
        <v>34387.5</v>
      </c>
      <c r="I45" s="7" t="s">
        <v>13</v>
      </c>
    </row>
    <row r="46" spans="1:9" x14ac:dyDescent="0.3">
      <c r="A46" s="7" t="s">
        <v>9</v>
      </c>
      <c r="B46" s="7" t="s">
        <v>17</v>
      </c>
      <c r="C46" s="7" t="s">
        <v>11</v>
      </c>
      <c r="D46" s="7" t="s">
        <v>12</v>
      </c>
      <c r="E46" s="8">
        <v>45292</v>
      </c>
      <c r="F46" s="7">
        <v>1</v>
      </c>
      <c r="G46" s="9">
        <v>34387.5</v>
      </c>
      <c r="H46" s="11">
        <v>34387.5</v>
      </c>
      <c r="I46" s="7" t="s">
        <v>13</v>
      </c>
    </row>
    <row r="47" spans="1:9" x14ac:dyDescent="0.3">
      <c r="A47" s="7" t="s">
        <v>9</v>
      </c>
      <c r="B47" s="7" t="s">
        <v>17</v>
      </c>
      <c r="C47" s="7" t="s">
        <v>11</v>
      </c>
      <c r="D47" s="7" t="s">
        <v>12</v>
      </c>
      <c r="E47" s="8">
        <v>45323</v>
      </c>
      <c r="F47" s="7">
        <v>1</v>
      </c>
      <c r="G47" s="9">
        <v>34387.5</v>
      </c>
      <c r="H47" s="11">
        <v>34387.5</v>
      </c>
      <c r="I47" s="7" t="s">
        <v>13</v>
      </c>
    </row>
    <row r="48" spans="1:9" x14ac:dyDescent="0.3">
      <c r="A48" s="7" t="s">
        <v>9</v>
      </c>
      <c r="B48" s="7" t="s">
        <v>17</v>
      </c>
      <c r="C48" s="7" t="s">
        <v>11</v>
      </c>
      <c r="D48" s="7" t="s">
        <v>12</v>
      </c>
      <c r="E48" s="8">
        <v>45352</v>
      </c>
      <c r="F48" s="7">
        <v>1</v>
      </c>
      <c r="G48" s="9">
        <v>34387.5</v>
      </c>
      <c r="H48" s="11">
        <v>34387.5</v>
      </c>
      <c r="I48" s="7" t="s">
        <v>13</v>
      </c>
    </row>
    <row r="49" spans="1:9" x14ac:dyDescent="0.3">
      <c r="A49" s="7" t="s">
        <v>9</v>
      </c>
      <c r="B49" s="7" t="s">
        <v>17</v>
      </c>
      <c r="C49" s="7" t="s">
        <v>11</v>
      </c>
      <c r="D49" s="7" t="s">
        <v>12</v>
      </c>
      <c r="E49" s="8">
        <v>45383</v>
      </c>
      <c r="F49" s="7">
        <v>1</v>
      </c>
      <c r="G49" s="9">
        <v>34387.5</v>
      </c>
      <c r="H49" s="11">
        <v>34387.5</v>
      </c>
      <c r="I49" s="7" t="s">
        <v>13</v>
      </c>
    </row>
    <row r="50" spans="1:9" x14ac:dyDescent="0.3">
      <c r="A50" s="7" t="s">
        <v>9</v>
      </c>
      <c r="B50" s="7" t="s">
        <v>17</v>
      </c>
      <c r="C50" s="7" t="s">
        <v>11</v>
      </c>
      <c r="D50" s="7" t="s">
        <v>12</v>
      </c>
      <c r="E50" s="8">
        <v>45413</v>
      </c>
      <c r="F50" s="7">
        <v>1</v>
      </c>
      <c r="G50" s="9">
        <v>34387.5</v>
      </c>
      <c r="H50" s="11">
        <v>34387.5</v>
      </c>
      <c r="I50" s="7" t="s">
        <v>13</v>
      </c>
    </row>
    <row r="51" spans="1:9" x14ac:dyDescent="0.3">
      <c r="A51" s="7" t="s">
        <v>9</v>
      </c>
      <c r="B51" s="7" t="s">
        <v>17</v>
      </c>
      <c r="C51" s="7" t="s">
        <v>11</v>
      </c>
      <c r="D51" s="7" t="s">
        <v>12</v>
      </c>
      <c r="E51" s="8">
        <v>45444</v>
      </c>
      <c r="F51" s="7">
        <v>1</v>
      </c>
      <c r="G51" s="9">
        <v>34387.5</v>
      </c>
      <c r="H51" s="11">
        <v>34387.5</v>
      </c>
      <c r="I51" s="7" t="s">
        <v>13</v>
      </c>
    </row>
    <row r="52" spans="1:9" x14ac:dyDescent="0.3">
      <c r="A52" s="7" t="s">
        <v>9</v>
      </c>
      <c r="B52" s="7" t="s">
        <v>17</v>
      </c>
      <c r="C52" s="7" t="s">
        <v>11</v>
      </c>
      <c r="D52" s="7" t="s">
        <v>12</v>
      </c>
      <c r="E52" s="8">
        <v>45474</v>
      </c>
      <c r="F52" s="7">
        <v>1</v>
      </c>
      <c r="G52" s="9">
        <v>34387.5</v>
      </c>
      <c r="H52" s="11">
        <v>34387.5</v>
      </c>
      <c r="I52" s="7" t="s">
        <v>13</v>
      </c>
    </row>
    <row r="53" spans="1:9" x14ac:dyDescent="0.3">
      <c r="A53" s="7"/>
      <c r="B53" s="7"/>
      <c r="C53" s="7"/>
      <c r="D53" s="7"/>
      <c r="E53" s="8"/>
      <c r="F53" s="7"/>
      <c r="G53" s="9"/>
      <c r="H53" s="11"/>
      <c r="I53" s="7"/>
    </row>
    <row r="54" spans="1:9" x14ac:dyDescent="0.3">
      <c r="A54" s="7" t="s">
        <v>9</v>
      </c>
      <c r="B54" s="7" t="s">
        <v>18</v>
      </c>
      <c r="C54" s="7" t="s">
        <v>11</v>
      </c>
      <c r="D54" s="7" t="s">
        <v>12</v>
      </c>
      <c r="E54" s="8">
        <v>45139</v>
      </c>
      <c r="F54" s="7">
        <v>1</v>
      </c>
      <c r="G54" s="9">
        <v>16560</v>
      </c>
      <c r="H54" s="10">
        <v>16560</v>
      </c>
      <c r="I54" s="7" t="s">
        <v>13</v>
      </c>
    </row>
    <row r="55" spans="1:9" x14ac:dyDescent="0.3">
      <c r="A55" s="7" t="s">
        <v>9</v>
      </c>
      <c r="B55" s="7" t="s">
        <v>18</v>
      </c>
      <c r="C55" s="7" t="s">
        <v>11</v>
      </c>
      <c r="D55" s="7" t="s">
        <v>12</v>
      </c>
      <c r="E55" s="8">
        <v>45170</v>
      </c>
      <c r="F55" s="7">
        <v>1</v>
      </c>
      <c r="G55" s="9">
        <v>16560</v>
      </c>
      <c r="H55" s="10">
        <v>16560</v>
      </c>
      <c r="I55" s="7" t="s">
        <v>13</v>
      </c>
    </row>
    <row r="56" spans="1:9" x14ac:dyDescent="0.3">
      <c r="A56" s="7" t="s">
        <v>9</v>
      </c>
      <c r="B56" s="7" t="s">
        <v>18</v>
      </c>
      <c r="C56" s="7" t="s">
        <v>11</v>
      </c>
      <c r="D56" s="7" t="s">
        <v>12</v>
      </c>
      <c r="E56" s="8">
        <v>45200</v>
      </c>
      <c r="F56" s="7">
        <v>1</v>
      </c>
      <c r="G56" s="9">
        <v>16560</v>
      </c>
      <c r="H56" s="10">
        <v>16560</v>
      </c>
      <c r="I56" s="7" t="s">
        <v>13</v>
      </c>
    </row>
    <row r="57" spans="1:9" x14ac:dyDescent="0.3">
      <c r="A57" s="7" t="s">
        <v>9</v>
      </c>
      <c r="B57" s="7" t="s">
        <v>18</v>
      </c>
      <c r="C57" s="7" t="s">
        <v>11</v>
      </c>
      <c r="D57" s="7" t="s">
        <v>12</v>
      </c>
      <c r="E57" s="8">
        <v>45231</v>
      </c>
      <c r="F57" s="7">
        <v>1</v>
      </c>
      <c r="G57" s="9">
        <v>16560</v>
      </c>
      <c r="H57" s="10">
        <v>16560</v>
      </c>
      <c r="I57" s="7" t="s">
        <v>13</v>
      </c>
    </row>
    <row r="58" spans="1:9" x14ac:dyDescent="0.3">
      <c r="A58" s="7" t="s">
        <v>9</v>
      </c>
      <c r="B58" s="7" t="s">
        <v>18</v>
      </c>
      <c r="C58" s="7" t="s">
        <v>11</v>
      </c>
      <c r="D58" s="7" t="s">
        <v>12</v>
      </c>
      <c r="E58" s="8">
        <v>45261</v>
      </c>
      <c r="F58" s="7">
        <v>1</v>
      </c>
      <c r="G58" s="9">
        <v>16560</v>
      </c>
      <c r="H58" s="10">
        <v>16560</v>
      </c>
      <c r="I58" s="7" t="s">
        <v>13</v>
      </c>
    </row>
    <row r="59" spans="1:9" x14ac:dyDescent="0.3">
      <c r="A59" s="7" t="s">
        <v>9</v>
      </c>
      <c r="B59" s="7" t="s">
        <v>18</v>
      </c>
      <c r="C59" s="7" t="s">
        <v>11</v>
      </c>
      <c r="D59" s="7" t="s">
        <v>12</v>
      </c>
      <c r="E59" s="8">
        <v>45292</v>
      </c>
      <c r="F59" s="7">
        <v>1</v>
      </c>
      <c r="G59" s="9">
        <v>16560</v>
      </c>
      <c r="H59" s="10">
        <v>16560</v>
      </c>
      <c r="I59" s="7" t="s">
        <v>13</v>
      </c>
    </row>
    <row r="60" spans="1:9" x14ac:dyDescent="0.3">
      <c r="A60" s="7" t="s">
        <v>9</v>
      </c>
      <c r="B60" s="7" t="s">
        <v>18</v>
      </c>
      <c r="C60" s="7" t="s">
        <v>11</v>
      </c>
      <c r="D60" s="7" t="s">
        <v>12</v>
      </c>
      <c r="E60" s="8">
        <v>45323</v>
      </c>
      <c r="F60" s="7">
        <v>1</v>
      </c>
      <c r="G60" s="9">
        <v>16560</v>
      </c>
      <c r="H60" s="10">
        <v>16560</v>
      </c>
      <c r="I60" s="7" t="s">
        <v>13</v>
      </c>
    </row>
    <row r="61" spans="1:9" x14ac:dyDescent="0.3">
      <c r="A61" s="7" t="s">
        <v>9</v>
      </c>
      <c r="B61" s="7" t="s">
        <v>18</v>
      </c>
      <c r="C61" s="7" t="s">
        <v>11</v>
      </c>
      <c r="D61" s="7" t="s">
        <v>12</v>
      </c>
      <c r="E61" s="8">
        <v>45352</v>
      </c>
      <c r="F61" s="7">
        <v>1</v>
      </c>
      <c r="G61" s="9">
        <v>16560</v>
      </c>
      <c r="H61" s="10">
        <v>16560</v>
      </c>
      <c r="I61" s="7" t="s">
        <v>13</v>
      </c>
    </row>
    <row r="62" spans="1:9" x14ac:dyDescent="0.3">
      <c r="A62" s="7" t="s">
        <v>9</v>
      </c>
      <c r="B62" s="7" t="s">
        <v>18</v>
      </c>
      <c r="C62" s="7" t="s">
        <v>11</v>
      </c>
      <c r="D62" s="7" t="s">
        <v>12</v>
      </c>
      <c r="E62" s="8">
        <v>45383</v>
      </c>
      <c r="F62" s="7">
        <v>1</v>
      </c>
      <c r="G62" s="9">
        <v>16560</v>
      </c>
      <c r="H62" s="10">
        <v>16560</v>
      </c>
      <c r="I62" s="7" t="s">
        <v>13</v>
      </c>
    </row>
    <row r="63" spans="1:9" x14ac:dyDescent="0.3">
      <c r="A63" s="7" t="s">
        <v>9</v>
      </c>
      <c r="B63" s="7" t="s">
        <v>18</v>
      </c>
      <c r="C63" s="7" t="s">
        <v>11</v>
      </c>
      <c r="D63" s="7" t="s">
        <v>12</v>
      </c>
      <c r="E63" s="8">
        <v>45413</v>
      </c>
      <c r="F63" s="7">
        <v>1</v>
      </c>
      <c r="G63" s="9">
        <v>16560</v>
      </c>
      <c r="H63" s="10">
        <v>16560</v>
      </c>
      <c r="I63" s="7" t="s">
        <v>13</v>
      </c>
    </row>
    <row r="64" spans="1:9" x14ac:dyDescent="0.3">
      <c r="A64" s="7" t="s">
        <v>9</v>
      </c>
      <c r="B64" s="7" t="s">
        <v>18</v>
      </c>
      <c r="C64" s="7" t="s">
        <v>11</v>
      </c>
      <c r="D64" s="7" t="s">
        <v>12</v>
      </c>
      <c r="E64" s="8">
        <v>45444</v>
      </c>
      <c r="F64" s="7">
        <v>1</v>
      </c>
      <c r="G64" s="9">
        <v>16560</v>
      </c>
      <c r="H64" s="10">
        <v>16560</v>
      </c>
      <c r="I64" s="7" t="s">
        <v>13</v>
      </c>
    </row>
    <row r="65" spans="1:9" x14ac:dyDescent="0.3">
      <c r="A65" s="7" t="s">
        <v>9</v>
      </c>
      <c r="B65" s="7" t="s">
        <v>18</v>
      </c>
      <c r="C65" s="7" t="s">
        <v>11</v>
      </c>
      <c r="D65" s="7" t="s">
        <v>12</v>
      </c>
      <c r="E65" s="8">
        <v>45474</v>
      </c>
      <c r="F65" s="7">
        <v>1</v>
      </c>
      <c r="G65" s="9">
        <v>16560</v>
      </c>
      <c r="H65" s="10">
        <v>16560</v>
      </c>
      <c r="I65" s="7" t="s">
        <v>13</v>
      </c>
    </row>
    <row r="66" spans="1:9" x14ac:dyDescent="0.3">
      <c r="A66" s="7"/>
      <c r="B66" s="7"/>
      <c r="C66" s="7"/>
      <c r="D66" s="7"/>
      <c r="E66" s="8"/>
      <c r="F66" s="7"/>
      <c r="G66" s="9"/>
      <c r="H66" s="10"/>
      <c r="I66" s="7"/>
    </row>
    <row r="67" spans="1:9" x14ac:dyDescent="0.3">
      <c r="A67" s="7" t="s">
        <v>9</v>
      </c>
      <c r="B67" s="7" t="s">
        <v>19</v>
      </c>
      <c r="C67" s="7" t="s">
        <v>11</v>
      </c>
      <c r="D67" s="7" t="s">
        <v>12</v>
      </c>
      <c r="E67" s="8">
        <v>45139</v>
      </c>
      <c r="F67" s="7">
        <v>1</v>
      </c>
      <c r="G67" s="9">
        <v>12150</v>
      </c>
      <c r="H67" s="10">
        <v>12150</v>
      </c>
      <c r="I67" s="7" t="s">
        <v>13</v>
      </c>
    </row>
    <row r="68" spans="1:9" x14ac:dyDescent="0.3">
      <c r="A68" s="7" t="s">
        <v>9</v>
      </c>
      <c r="B68" s="7" t="s">
        <v>19</v>
      </c>
      <c r="C68" s="7" t="s">
        <v>11</v>
      </c>
      <c r="D68" s="7" t="s">
        <v>12</v>
      </c>
      <c r="E68" s="8">
        <v>45170</v>
      </c>
      <c r="F68" s="7">
        <v>1</v>
      </c>
      <c r="G68" s="9">
        <v>12150</v>
      </c>
      <c r="H68" s="10">
        <v>12150</v>
      </c>
      <c r="I68" s="7" t="s">
        <v>13</v>
      </c>
    </row>
    <row r="69" spans="1:9" x14ac:dyDescent="0.3">
      <c r="A69" s="7" t="s">
        <v>9</v>
      </c>
      <c r="B69" s="7" t="s">
        <v>19</v>
      </c>
      <c r="C69" s="7" t="s">
        <v>11</v>
      </c>
      <c r="D69" s="7" t="s">
        <v>12</v>
      </c>
      <c r="E69" s="8">
        <v>45200</v>
      </c>
      <c r="F69" s="7">
        <v>1</v>
      </c>
      <c r="G69" s="9">
        <v>12150</v>
      </c>
      <c r="H69" s="10">
        <v>12150</v>
      </c>
      <c r="I69" s="7" t="s">
        <v>13</v>
      </c>
    </row>
    <row r="70" spans="1:9" x14ac:dyDescent="0.3">
      <c r="A70" s="7" t="s">
        <v>9</v>
      </c>
      <c r="B70" s="7" t="s">
        <v>19</v>
      </c>
      <c r="C70" s="7" t="s">
        <v>11</v>
      </c>
      <c r="D70" s="7" t="s">
        <v>12</v>
      </c>
      <c r="E70" s="8">
        <v>45231</v>
      </c>
      <c r="F70" s="7">
        <v>1</v>
      </c>
      <c r="G70" s="9">
        <v>12150</v>
      </c>
      <c r="H70" s="10">
        <v>12150</v>
      </c>
      <c r="I70" s="7" t="s">
        <v>13</v>
      </c>
    </row>
    <row r="71" spans="1:9" x14ac:dyDescent="0.3">
      <c r="A71" s="7" t="s">
        <v>9</v>
      </c>
      <c r="B71" s="7" t="s">
        <v>19</v>
      </c>
      <c r="C71" s="7" t="s">
        <v>11</v>
      </c>
      <c r="D71" s="7" t="s">
        <v>12</v>
      </c>
      <c r="E71" s="8">
        <v>45261</v>
      </c>
      <c r="F71" s="7">
        <v>1</v>
      </c>
      <c r="G71" s="9">
        <v>12150</v>
      </c>
      <c r="H71" s="10">
        <v>12150</v>
      </c>
      <c r="I71" s="7" t="s">
        <v>13</v>
      </c>
    </row>
    <row r="72" spans="1:9" x14ac:dyDescent="0.3">
      <c r="A72" s="7" t="s">
        <v>9</v>
      </c>
      <c r="B72" s="7" t="s">
        <v>19</v>
      </c>
      <c r="C72" s="7" t="s">
        <v>11</v>
      </c>
      <c r="D72" s="7" t="s">
        <v>12</v>
      </c>
      <c r="E72" s="8">
        <v>45292</v>
      </c>
      <c r="F72" s="7">
        <v>1</v>
      </c>
      <c r="G72" s="9">
        <v>12150</v>
      </c>
      <c r="H72" s="10">
        <v>12150</v>
      </c>
      <c r="I72" s="7" t="s">
        <v>13</v>
      </c>
    </row>
    <row r="73" spans="1:9" x14ac:dyDescent="0.3">
      <c r="A73" s="7" t="s">
        <v>9</v>
      </c>
      <c r="B73" s="7" t="s">
        <v>19</v>
      </c>
      <c r="C73" s="7" t="s">
        <v>11</v>
      </c>
      <c r="D73" s="7" t="s">
        <v>12</v>
      </c>
      <c r="E73" s="8">
        <v>45323</v>
      </c>
      <c r="F73" s="7">
        <v>1</v>
      </c>
      <c r="G73" s="9">
        <v>12150</v>
      </c>
      <c r="H73" s="10">
        <v>12150</v>
      </c>
      <c r="I73" s="7" t="s">
        <v>13</v>
      </c>
    </row>
    <row r="74" spans="1:9" x14ac:dyDescent="0.3">
      <c r="A74" s="7" t="s">
        <v>9</v>
      </c>
      <c r="B74" s="7" t="s">
        <v>19</v>
      </c>
      <c r="C74" s="7" t="s">
        <v>11</v>
      </c>
      <c r="D74" s="7" t="s">
        <v>12</v>
      </c>
      <c r="E74" s="8">
        <v>45352</v>
      </c>
      <c r="F74" s="7">
        <v>1</v>
      </c>
      <c r="G74" s="9">
        <v>12150</v>
      </c>
      <c r="H74" s="10">
        <v>12150</v>
      </c>
      <c r="I74" s="7" t="s">
        <v>13</v>
      </c>
    </row>
    <row r="75" spans="1:9" x14ac:dyDescent="0.3">
      <c r="A75" s="7" t="s">
        <v>9</v>
      </c>
      <c r="B75" s="7" t="s">
        <v>19</v>
      </c>
      <c r="C75" s="7" t="s">
        <v>11</v>
      </c>
      <c r="D75" s="7" t="s">
        <v>12</v>
      </c>
      <c r="E75" s="8">
        <v>45383</v>
      </c>
      <c r="F75" s="7">
        <v>1</v>
      </c>
      <c r="G75" s="9">
        <v>12150</v>
      </c>
      <c r="H75" s="10">
        <v>12150</v>
      </c>
      <c r="I75" s="7" t="s">
        <v>13</v>
      </c>
    </row>
    <row r="76" spans="1:9" x14ac:dyDescent="0.3">
      <c r="A76" s="7" t="s">
        <v>9</v>
      </c>
      <c r="B76" s="7" t="s">
        <v>19</v>
      </c>
      <c r="C76" s="7" t="s">
        <v>11</v>
      </c>
      <c r="D76" s="7" t="s">
        <v>12</v>
      </c>
      <c r="E76" s="8">
        <v>45413</v>
      </c>
      <c r="F76" s="7">
        <v>1</v>
      </c>
      <c r="G76" s="9">
        <v>12150</v>
      </c>
      <c r="H76" s="10">
        <v>12150</v>
      </c>
      <c r="I76" s="7" t="s">
        <v>13</v>
      </c>
    </row>
    <row r="77" spans="1:9" x14ac:dyDescent="0.3">
      <c r="A77" s="7" t="s">
        <v>9</v>
      </c>
      <c r="B77" s="7" t="s">
        <v>19</v>
      </c>
      <c r="C77" s="7" t="s">
        <v>11</v>
      </c>
      <c r="D77" s="7" t="s">
        <v>12</v>
      </c>
      <c r="E77" s="8">
        <v>45444</v>
      </c>
      <c r="F77" s="7">
        <v>1</v>
      </c>
      <c r="G77" s="9">
        <v>12150</v>
      </c>
      <c r="H77" s="10">
        <v>12150</v>
      </c>
      <c r="I77" s="7" t="s">
        <v>13</v>
      </c>
    </row>
    <row r="78" spans="1:9" x14ac:dyDescent="0.3">
      <c r="A78" s="7" t="s">
        <v>9</v>
      </c>
      <c r="B78" s="7" t="s">
        <v>19</v>
      </c>
      <c r="C78" s="7" t="s">
        <v>11</v>
      </c>
      <c r="D78" s="7" t="s">
        <v>12</v>
      </c>
      <c r="E78" s="8">
        <v>45474</v>
      </c>
      <c r="F78" s="7">
        <v>1</v>
      </c>
      <c r="G78" s="9">
        <v>12150</v>
      </c>
      <c r="H78" s="10">
        <v>12150</v>
      </c>
      <c r="I78" s="7" t="s">
        <v>13</v>
      </c>
    </row>
    <row r="79" spans="1:9" x14ac:dyDescent="0.3">
      <c r="A79" s="7"/>
      <c r="B79" s="7"/>
      <c r="C79" s="7"/>
      <c r="D79" s="7"/>
      <c r="E79" s="8"/>
      <c r="F79" s="7"/>
      <c r="G79" s="9"/>
      <c r="H79" s="10"/>
      <c r="I79" s="7"/>
    </row>
    <row r="80" spans="1:9" x14ac:dyDescent="0.3">
      <c r="A80" s="7" t="s">
        <v>9</v>
      </c>
      <c r="B80" s="7" t="s">
        <v>20</v>
      </c>
      <c r="C80" s="7" t="s">
        <v>11</v>
      </c>
      <c r="D80" s="7" t="s">
        <v>12</v>
      </c>
      <c r="E80" s="8">
        <v>45170</v>
      </c>
      <c r="F80" s="7">
        <v>1</v>
      </c>
      <c r="G80" s="9">
        <v>22500</v>
      </c>
      <c r="H80" s="10">
        <v>22500</v>
      </c>
      <c r="I80" s="7" t="s">
        <v>13</v>
      </c>
    </row>
    <row r="81" spans="1:10" x14ac:dyDescent="0.3">
      <c r="A81" s="7" t="s">
        <v>9</v>
      </c>
      <c r="B81" s="7" t="s">
        <v>20</v>
      </c>
      <c r="C81" s="7" t="s">
        <v>11</v>
      </c>
      <c r="D81" s="7" t="s">
        <v>12</v>
      </c>
      <c r="E81" s="8">
        <v>45200</v>
      </c>
      <c r="F81" s="7">
        <v>1</v>
      </c>
      <c r="G81" s="9">
        <v>22500</v>
      </c>
      <c r="H81" s="10">
        <v>22500</v>
      </c>
      <c r="I81" s="7" t="s">
        <v>13</v>
      </c>
    </row>
    <row r="82" spans="1:10" x14ac:dyDescent="0.3">
      <c r="A82" s="7" t="s">
        <v>9</v>
      </c>
      <c r="B82" s="7" t="s">
        <v>20</v>
      </c>
      <c r="C82" s="7" t="s">
        <v>11</v>
      </c>
      <c r="D82" s="7" t="s">
        <v>12</v>
      </c>
      <c r="E82" s="8">
        <v>45231</v>
      </c>
      <c r="F82" s="7">
        <v>1</v>
      </c>
      <c r="G82" s="9">
        <v>22500</v>
      </c>
      <c r="H82" s="10">
        <v>22500</v>
      </c>
      <c r="I82" s="7" t="s">
        <v>13</v>
      </c>
    </row>
    <row r="83" spans="1:10" x14ac:dyDescent="0.3">
      <c r="A83" s="7" t="s">
        <v>9</v>
      </c>
      <c r="B83" s="7" t="s">
        <v>20</v>
      </c>
      <c r="C83" s="7" t="s">
        <v>11</v>
      </c>
      <c r="D83" s="7" t="s">
        <v>12</v>
      </c>
      <c r="E83" s="8">
        <v>45261</v>
      </c>
      <c r="F83" s="7">
        <v>1</v>
      </c>
      <c r="G83" s="9">
        <v>22500</v>
      </c>
      <c r="H83" s="10">
        <v>22500</v>
      </c>
      <c r="I83" s="7" t="s">
        <v>13</v>
      </c>
    </row>
    <row r="84" spans="1:10" s="2" customFormat="1" x14ac:dyDescent="0.3">
      <c r="A84" s="7" t="s">
        <v>9</v>
      </c>
      <c r="B84" s="7" t="s">
        <v>20</v>
      </c>
      <c r="C84" s="7" t="s">
        <v>11</v>
      </c>
      <c r="D84" s="7" t="s">
        <v>12</v>
      </c>
      <c r="E84" s="8">
        <v>45292</v>
      </c>
      <c r="F84" s="7">
        <v>1</v>
      </c>
      <c r="G84" s="9">
        <v>22500</v>
      </c>
      <c r="H84" s="10">
        <v>22500</v>
      </c>
      <c r="I84" s="7" t="s">
        <v>13</v>
      </c>
      <c r="J84"/>
    </row>
    <row r="85" spans="1:10" x14ac:dyDescent="0.3">
      <c r="A85" s="7" t="s">
        <v>9</v>
      </c>
      <c r="B85" s="7" t="s">
        <v>20</v>
      </c>
      <c r="C85" s="7" t="s">
        <v>11</v>
      </c>
      <c r="D85" s="7" t="s">
        <v>12</v>
      </c>
      <c r="E85" s="8">
        <v>45323</v>
      </c>
      <c r="F85" s="7">
        <v>1</v>
      </c>
      <c r="G85" s="9">
        <v>22500</v>
      </c>
      <c r="H85" s="10">
        <v>22500</v>
      </c>
      <c r="I85" s="7" t="s">
        <v>13</v>
      </c>
    </row>
    <row r="86" spans="1:10" x14ac:dyDescent="0.3">
      <c r="A86" s="7" t="s">
        <v>9</v>
      </c>
      <c r="B86" s="7" t="s">
        <v>20</v>
      </c>
      <c r="C86" s="7" t="s">
        <v>11</v>
      </c>
      <c r="D86" s="7" t="s">
        <v>12</v>
      </c>
      <c r="E86" s="8">
        <v>45352</v>
      </c>
      <c r="F86" s="7">
        <v>1</v>
      </c>
      <c r="G86" s="9">
        <v>22500</v>
      </c>
      <c r="H86" s="10">
        <v>22500</v>
      </c>
      <c r="I86" s="7" t="s">
        <v>13</v>
      </c>
    </row>
    <row r="87" spans="1:10" x14ac:dyDescent="0.3">
      <c r="A87" s="7" t="s">
        <v>9</v>
      </c>
      <c r="B87" s="7" t="s">
        <v>20</v>
      </c>
      <c r="C87" s="7" t="s">
        <v>11</v>
      </c>
      <c r="D87" s="7" t="s">
        <v>12</v>
      </c>
      <c r="E87" s="8">
        <v>45383</v>
      </c>
      <c r="F87" s="7">
        <v>1</v>
      </c>
      <c r="G87" s="9">
        <v>22500</v>
      </c>
      <c r="H87" s="10">
        <v>22500</v>
      </c>
      <c r="I87" s="7" t="s">
        <v>13</v>
      </c>
    </row>
    <row r="88" spans="1:10" x14ac:dyDescent="0.3">
      <c r="A88" s="7" t="s">
        <v>9</v>
      </c>
      <c r="B88" s="7" t="s">
        <v>20</v>
      </c>
      <c r="C88" s="7" t="s">
        <v>11</v>
      </c>
      <c r="D88" s="7" t="s">
        <v>12</v>
      </c>
      <c r="E88" s="8">
        <v>45413</v>
      </c>
      <c r="F88" s="7">
        <v>1</v>
      </c>
      <c r="G88" s="9">
        <v>22500</v>
      </c>
      <c r="H88" s="10">
        <v>22500</v>
      </c>
      <c r="I88" s="7" t="s">
        <v>13</v>
      </c>
      <c r="J88" s="2"/>
    </row>
    <row r="89" spans="1:10" x14ac:dyDescent="0.3">
      <c r="A89" s="7" t="s">
        <v>9</v>
      </c>
      <c r="B89" s="7" t="s">
        <v>20</v>
      </c>
      <c r="C89" s="7" t="s">
        <v>11</v>
      </c>
      <c r="D89" s="7" t="s">
        <v>12</v>
      </c>
      <c r="E89" s="8">
        <v>45444</v>
      </c>
      <c r="F89" s="7">
        <v>1</v>
      </c>
      <c r="G89" s="9">
        <v>22500</v>
      </c>
      <c r="H89" s="10">
        <v>22500</v>
      </c>
      <c r="I89" s="7" t="s">
        <v>13</v>
      </c>
    </row>
    <row r="90" spans="1:10" x14ac:dyDescent="0.3">
      <c r="A90" s="7" t="s">
        <v>9</v>
      </c>
      <c r="B90" s="7" t="s">
        <v>20</v>
      </c>
      <c r="C90" s="7" t="s">
        <v>11</v>
      </c>
      <c r="D90" s="7" t="s">
        <v>12</v>
      </c>
      <c r="E90" s="8">
        <v>45474</v>
      </c>
      <c r="F90" s="7">
        <v>1</v>
      </c>
      <c r="G90" s="9">
        <v>22500</v>
      </c>
      <c r="H90" s="10">
        <v>22500</v>
      </c>
      <c r="I90" s="7" t="s">
        <v>14</v>
      </c>
    </row>
    <row r="91" spans="1:10" x14ac:dyDescent="0.3">
      <c r="A91" s="7"/>
      <c r="B91" s="7"/>
      <c r="C91" s="7"/>
      <c r="D91" s="7"/>
      <c r="E91" s="8"/>
      <c r="F91" s="7"/>
      <c r="G91" s="9"/>
      <c r="H91" s="10"/>
      <c r="I91" s="7"/>
    </row>
    <row r="92" spans="1:10" x14ac:dyDescent="0.3">
      <c r="A92" s="7" t="s">
        <v>9</v>
      </c>
      <c r="B92" s="7" t="s">
        <v>21</v>
      </c>
      <c r="C92" s="7" t="s">
        <v>11</v>
      </c>
      <c r="D92" s="7" t="s">
        <v>12</v>
      </c>
      <c r="E92" s="8">
        <v>45231</v>
      </c>
      <c r="F92" s="7">
        <v>1</v>
      </c>
      <c r="G92" s="9">
        <v>29820</v>
      </c>
      <c r="H92" s="10">
        <v>29820</v>
      </c>
      <c r="I92" s="7" t="s">
        <v>13</v>
      </c>
    </row>
    <row r="93" spans="1:10" x14ac:dyDescent="0.3">
      <c r="A93" s="7" t="s">
        <v>9</v>
      </c>
      <c r="B93" s="7" t="s">
        <v>21</v>
      </c>
      <c r="C93" s="7" t="s">
        <v>11</v>
      </c>
      <c r="D93" s="7" t="s">
        <v>12</v>
      </c>
      <c r="E93" s="8">
        <v>45261</v>
      </c>
      <c r="F93" s="7">
        <v>1</v>
      </c>
      <c r="G93" s="9">
        <v>29820</v>
      </c>
      <c r="H93" s="10">
        <v>29820</v>
      </c>
      <c r="I93" s="7" t="s">
        <v>13</v>
      </c>
    </row>
    <row r="94" spans="1:10" x14ac:dyDescent="0.3">
      <c r="A94" s="7" t="s">
        <v>9</v>
      </c>
      <c r="B94" s="7" t="s">
        <v>21</v>
      </c>
      <c r="C94" s="7" t="s">
        <v>11</v>
      </c>
      <c r="D94" s="7" t="s">
        <v>12</v>
      </c>
      <c r="E94" s="8">
        <v>45292</v>
      </c>
      <c r="F94" s="7">
        <v>1</v>
      </c>
      <c r="G94" s="9">
        <v>29820</v>
      </c>
      <c r="H94" s="10">
        <v>29820</v>
      </c>
      <c r="I94" s="7" t="s">
        <v>13</v>
      </c>
    </row>
    <row r="95" spans="1:10" x14ac:dyDescent="0.3">
      <c r="A95" s="7" t="s">
        <v>9</v>
      </c>
      <c r="B95" s="7" t="s">
        <v>21</v>
      </c>
      <c r="C95" s="7" t="s">
        <v>11</v>
      </c>
      <c r="D95" s="7" t="s">
        <v>12</v>
      </c>
      <c r="E95" s="8">
        <v>45323</v>
      </c>
      <c r="F95" s="7">
        <v>1</v>
      </c>
      <c r="G95" s="9">
        <v>28800</v>
      </c>
      <c r="H95" s="10">
        <v>28800</v>
      </c>
      <c r="I95" s="7" t="s">
        <v>13</v>
      </c>
    </row>
    <row r="96" spans="1:10" x14ac:dyDescent="0.3">
      <c r="A96" s="7" t="s">
        <v>9</v>
      </c>
      <c r="B96" s="7" t="s">
        <v>21</v>
      </c>
      <c r="C96" s="7" t="s">
        <v>11</v>
      </c>
      <c r="D96" s="7" t="s">
        <v>12</v>
      </c>
      <c r="E96" s="8">
        <v>45352</v>
      </c>
      <c r="F96" s="7">
        <v>1</v>
      </c>
      <c r="G96" s="9">
        <v>28800</v>
      </c>
      <c r="H96" s="10">
        <v>28800</v>
      </c>
      <c r="I96" s="7" t="s">
        <v>13</v>
      </c>
    </row>
    <row r="97" spans="1:9" x14ac:dyDescent="0.3">
      <c r="A97" s="7" t="s">
        <v>9</v>
      </c>
      <c r="B97" s="7" t="s">
        <v>21</v>
      </c>
      <c r="C97" s="7" t="s">
        <v>11</v>
      </c>
      <c r="D97" s="7" t="s">
        <v>12</v>
      </c>
      <c r="E97" s="8">
        <v>45383</v>
      </c>
      <c r="F97" s="7">
        <v>1</v>
      </c>
      <c r="G97" s="9">
        <v>28800</v>
      </c>
      <c r="H97" s="10">
        <v>28800</v>
      </c>
      <c r="I97" s="7" t="s">
        <v>13</v>
      </c>
    </row>
    <row r="98" spans="1:9" x14ac:dyDescent="0.3">
      <c r="A98" s="7" t="s">
        <v>9</v>
      </c>
      <c r="B98" s="7" t="s">
        <v>21</v>
      </c>
      <c r="C98" s="7" t="s">
        <v>11</v>
      </c>
      <c r="D98" s="7" t="s">
        <v>12</v>
      </c>
      <c r="E98" s="8">
        <v>45413</v>
      </c>
      <c r="F98" s="7">
        <v>1</v>
      </c>
      <c r="G98" s="9">
        <v>28800</v>
      </c>
      <c r="H98" s="10">
        <v>28800</v>
      </c>
      <c r="I98" s="7" t="s">
        <v>13</v>
      </c>
    </row>
    <row r="99" spans="1:9" x14ac:dyDescent="0.3">
      <c r="A99" s="7" t="s">
        <v>9</v>
      </c>
      <c r="B99" s="7" t="s">
        <v>21</v>
      </c>
      <c r="C99" s="7" t="s">
        <v>11</v>
      </c>
      <c r="D99" s="7" t="s">
        <v>12</v>
      </c>
      <c r="E99" s="8">
        <v>45444</v>
      </c>
      <c r="F99" s="7">
        <v>1</v>
      </c>
      <c r="G99" s="9">
        <v>28800</v>
      </c>
      <c r="H99" s="10">
        <v>28800</v>
      </c>
      <c r="I99" s="7" t="s">
        <v>13</v>
      </c>
    </row>
    <row r="100" spans="1:9" x14ac:dyDescent="0.3">
      <c r="A100" s="7" t="s">
        <v>9</v>
      </c>
      <c r="B100" s="7" t="s">
        <v>21</v>
      </c>
      <c r="C100" s="7" t="s">
        <v>11</v>
      </c>
      <c r="D100" s="7" t="s">
        <v>12</v>
      </c>
      <c r="E100" s="8">
        <v>45474</v>
      </c>
      <c r="F100" s="7">
        <v>1</v>
      </c>
      <c r="G100" s="9">
        <v>28800</v>
      </c>
      <c r="H100" s="10">
        <v>28800</v>
      </c>
      <c r="I100" s="7" t="s">
        <v>13</v>
      </c>
    </row>
    <row r="101" spans="1:9" x14ac:dyDescent="0.3">
      <c r="F101" s="3"/>
      <c r="G101" s="12" t="s">
        <v>22</v>
      </c>
      <c r="H101" s="15">
        <f>SUM(H2:H100)</f>
        <v>2365502.4900000002</v>
      </c>
      <c r="I101" s="3"/>
    </row>
    <row r="102" spans="1:9" x14ac:dyDescent="0.3">
      <c r="F102" s="3"/>
      <c r="G102" s="6" t="s">
        <v>23</v>
      </c>
      <c r="H102" s="16">
        <f>H101*2.5%</f>
        <v>59137.56225000001</v>
      </c>
      <c r="I102" s="3"/>
    </row>
    <row r="103" spans="1:9" x14ac:dyDescent="0.3">
      <c r="G103" s="13" t="s">
        <v>24</v>
      </c>
      <c r="H103" s="16">
        <f>H102*3%</f>
        <v>1774.1268675000003</v>
      </c>
    </row>
    <row r="104" spans="1:9" x14ac:dyDescent="0.3">
      <c r="G104" s="13" t="s">
        <v>25</v>
      </c>
      <c r="H104" s="14">
        <f>H102-H103</f>
        <v>57363.435382500007</v>
      </c>
    </row>
  </sheetData>
  <autoFilter ref="E1:E104" xr:uid="{BEAE762E-EE4F-4AF1-A815-319AFD15D1E4}"/>
  <pageMargins left="0.7" right="0.7" top="0.75" bottom="0.75" header="0.3" footer="0.3"/>
  <pageSetup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7AAE-002B-49EB-9692-8F3EBDCB9040}">
  <dimension ref="A1:P14"/>
  <sheetViews>
    <sheetView tabSelected="1" workbookViewId="0">
      <selection activeCell="F21" sqref="F21"/>
    </sheetView>
  </sheetViews>
  <sheetFormatPr defaultRowHeight="14.4" x14ac:dyDescent="0.3"/>
  <cols>
    <col min="1" max="1" width="7" customWidth="1"/>
    <col min="2" max="2" width="14.21875" customWidth="1"/>
    <col min="3" max="3" width="16.109375" customWidth="1"/>
    <col min="4" max="4" width="36.21875" customWidth="1"/>
    <col min="5" max="5" width="17.88671875" customWidth="1"/>
    <col min="6" max="9" width="15.44140625" customWidth="1"/>
    <col min="10" max="16" width="15.109375" customWidth="1"/>
  </cols>
  <sheetData>
    <row r="1" spans="1:16" x14ac:dyDescent="0.3">
      <c r="A1" s="45" t="s">
        <v>40</v>
      </c>
      <c r="B1" s="45" t="s">
        <v>51</v>
      </c>
      <c r="C1" s="45" t="s">
        <v>44</v>
      </c>
      <c r="D1" s="23" t="s">
        <v>38</v>
      </c>
      <c r="E1" s="40">
        <v>2023</v>
      </c>
      <c r="F1" s="40"/>
      <c r="G1" s="40"/>
      <c r="H1" s="40"/>
      <c r="I1" s="40"/>
      <c r="J1" s="41">
        <v>2024</v>
      </c>
      <c r="K1" s="41"/>
      <c r="L1" s="41"/>
      <c r="M1" s="41"/>
      <c r="N1" s="41"/>
      <c r="O1" s="41"/>
      <c r="P1" s="41"/>
    </row>
    <row r="2" spans="1:16" x14ac:dyDescent="0.3">
      <c r="A2" s="46"/>
      <c r="B2" s="46"/>
      <c r="C2" s="46"/>
      <c r="D2" s="23" t="s">
        <v>39</v>
      </c>
      <c r="E2" s="21" t="s">
        <v>26</v>
      </c>
      <c r="F2" s="21" t="s">
        <v>28</v>
      </c>
      <c r="G2" s="21" t="s">
        <v>29</v>
      </c>
      <c r="H2" s="21" t="s">
        <v>30</v>
      </c>
      <c r="I2" s="21" t="s">
        <v>31</v>
      </c>
      <c r="J2" s="22" t="s">
        <v>32</v>
      </c>
      <c r="K2" s="22" t="s">
        <v>33</v>
      </c>
      <c r="L2" s="22" t="s">
        <v>34</v>
      </c>
      <c r="M2" s="22" t="s">
        <v>35</v>
      </c>
      <c r="N2" s="22" t="s">
        <v>36</v>
      </c>
      <c r="O2" s="22" t="s">
        <v>37</v>
      </c>
      <c r="P2" s="22" t="s">
        <v>27</v>
      </c>
    </row>
    <row r="3" spans="1:16" x14ac:dyDescent="0.3">
      <c r="A3" s="38">
        <v>1</v>
      </c>
      <c r="B3" s="38" t="s">
        <v>54</v>
      </c>
      <c r="C3" s="39" t="s">
        <v>48</v>
      </c>
      <c r="D3" s="7" t="s">
        <v>10</v>
      </c>
      <c r="E3" s="9">
        <v>51300</v>
      </c>
      <c r="F3" s="9">
        <v>51300</v>
      </c>
      <c r="G3" s="9">
        <v>51300</v>
      </c>
      <c r="H3" s="9">
        <v>51300</v>
      </c>
      <c r="I3" s="24">
        <v>27360</v>
      </c>
      <c r="J3" s="25">
        <v>27360</v>
      </c>
      <c r="K3" s="25">
        <v>27360</v>
      </c>
      <c r="L3" s="25">
        <v>27360</v>
      </c>
      <c r="M3" s="25">
        <v>27360</v>
      </c>
      <c r="N3" s="25">
        <v>27360</v>
      </c>
      <c r="O3" s="25">
        <v>27360</v>
      </c>
      <c r="P3" s="36">
        <v>27360</v>
      </c>
    </row>
    <row r="4" spans="1:16" x14ac:dyDescent="0.3">
      <c r="A4" s="38">
        <v>2</v>
      </c>
      <c r="B4" s="38" t="s">
        <v>53</v>
      </c>
      <c r="C4" s="39" t="s">
        <v>46</v>
      </c>
      <c r="D4" s="7" t="s">
        <v>15</v>
      </c>
      <c r="E4" s="9">
        <v>28037.38</v>
      </c>
      <c r="F4" s="9">
        <v>14018.69</v>
      </c>
      <c r="G4" s="9">
        <v>14018.69</v>
      </c>
      <c r="H4" s="9">
        <v>14018.69</v>
      </c>
      <c r="I4" s="24">
        <v>28037.38</v>
      </c>
      <c r="J4" s="25">
        <v>28037.38</v>
      </c>
      <c r="K4" s="25">
        <v>28037.38</v>
      </c>
      <c r="L4" s="25">
        <v>28037.38</v>
      </c>
      <c r="M4" s="25">
        <v>28037.38</v>
      </c>
      <c r="N4" s="25">
        <v>28037.38</v>
      </c>
      <c r="O4" s="25">
        <v>28037.38</v>
      </c>
      <c r="P4" s="36">
        <v>28037.38</v>
      </c>
    </row>
    <row r="5" spans="1:16" x14ac:dyDescent="0.3">
      <c r="A5" s="38">
        <v>3</v>
      </c>
      <c r="B5" s="38" t="s">
        <v>53</v>
      </c>
      <c r="C5" s="39" t="s">
        <v>49</v>
      </c>
      <c r="D5" s="7" t="s">
        <v>16</v>
      </c>
      <c r="E5" s="9">
        <v>31675</v>
      </c>
      <c r="F5" s="9">
        <v>31675</v>
      </c>
      <c r="G5" s="9">
        <v>31675</v>
      </c>
      <c r="H5" s="9">
        <v>31675</v>
      </c>
      <c r="I5" s="24">
        <v>31675</v>
      </c>
      <c r="J5" s="25">
        <v>31675</v>
      </c>
      <c r="K5" s="25">
        <v>31675</v>
      </c>
      <c r="L5" s="25">
        <v>31675</v>
      </c>
      <c r="M5" s="25">
        <v>31675</v>
      </c>
      <c r="N5" s="25">
        <v>31675</v>
      </c>
      <c r="O5" s="25">
        <v>31675</v>
      </c>
      <c r="P5" s="25">
        <v>31675</v>
      </c>
    </row>
    <row r="6" spans="1:16" x14ac:dyDescent="0.3">
      <c r="A6" s="38">
        <v>4</v>
      </c>
      <c r="B6" s="38" t="s">
        <v>53</v>
      </c>
      <c r="C6" s="39" t="s">
        <v>49</v>
      </c>
      <c r="D6" s="7" t="s">
        <v>17</v>
      </c>
      <c r="E6" s="37">
        <v>34387.5</v>
      </c>
      <c r="F6" s="37">
        <v>34387.5</v>
      </c>
      <c r="G6" s="37">
        <v>34387.5</v>
      </c>
      <c r="H6" s="37">
        <v>34387.5</v>
      </c>
      <c r="I6" s="37">
        <v>34387.5</v>
      </c>
      <c r="J6" s="35">
        <v>34387.5</v>
      </c>
      <c r="K6" s="35">
        <v>34387.5</v>
      </c>
      <c r="L6" s="35">
        <v>34387.5</v>
      </c>
      <c r="M6" s="35">
        <v>34387.5</v>
      </c>
      <c r="N6" s="35">
        <v>34387.5</v>
      </c>
      <c r="O6" s="35">
        <v>34387.5</v>
      </c>
      <c r="P6" s="35">
        <v>34387.5</v>
      </c>
    </row>
    <row r="7" spans="1:16" x14ac:dyDescent="0.3">
      <c r="A7" s="38">
        <v>5</v>
      </c>
      <c r="B7" s="38" t="s">
        <v>52</v>
      </c>
      <c r="C7" s="39" t="s">
        <v>56</v>
      </c>
      <c r="D7" s="7" t="s">
        <v>18</v>
      </c>
      <c r="E7" s="9">
        <v>16560</v>
      </c>
      <c r="F7" s="9">
        <v>16560</v>
      </c>
      <c r="G7" s="9">
        <v>16560</v>
      </c>
      <c r="H7" s="9">
        <v>16560</v>
      </c>
      <c r="I7" s="24">
        <v>16560</v>
      </c>
      <c r="J7" s="25">
        <v>16560</v>
      </c>
      <c r="K7" s="25">
        <v>16560</v>
      </c>
      <c r="L7" s="25">
        <v>16560</v>
      </c>
      <c r="M7" s="25">
        <v>16560</v>
      </c>
      <c r="N7" s="25">
        <v>16560</v>
      </c>
      <c r="O7" s="25">
        <v>16560</v>
      </c>
      <c r="P7" s="25">
        <v>16560</v>
      </c>
    </row>
    <row r="8" spans="1:16" x14ac:dyDescent="0.3">
      <c r="A8" s="38">
        <v>6</v>
      </c>
      <c r="B8" s="38" t="s">
        <v>53</v>
      </c>
      <c r="C8" s="39" t="s">
        <v>47</v>
      </c>
      <c r="D8" s="7" t="s">
        <v>19</v>
      </c>
      <c r="E8" s="9">
        <v>12150</v>
      </c>
      <c r="F8" s="9">
        <v>12150</v>
      </c>
      <c r="G8" s="9">
        <v>12150</v>
      </c>
      <c r="H8" s="9">
        <v>12150</v>
      </c>
      <c r="I8" s="24">
        <v>12150</v>
      </c>
      <c r="J8" s="25">
        <v>12150</v>
      </c>
      <c r="K8" s="25">
        <v>12150</v>
      </c>
      <c r="L8" s="25">
        <v>12150</v>
      </c>
      <c r="M8" s="25">
        <v>12150</v>
      </c>
      <c r="N8" s="25">
        <v>12150</v>
      </c>
      <c r="O8" s="25">
        <v>12150</v>
      </c>
      <c r="P8" s="25">
        <v>12150</v>
      </c>
    </row>
    <row r="9" spans="1:16" x14ac:dyDescent="0.3">
      <c r="A9" s="38">
        <v>7</v>
      </c>
      <c r="B9" s="38" t="s">
        <v>53</v>
      </c>
      <c r="C9" s="39" t="s">
        <v>50</v>
      </c>
      <c r="D9" s="7" t="s">
        <v>20</v>
      </c>
      <c r="E9" s="9"/>
      <c r="F9" s="9">
        <v>22500</v>
      </c>
      <c r="G9" s="9">
        <v>22500</v>
      </c>
      <c r="H9" s="9">
        <v>22500</v>
      </c>
      <c r="I9" s="24">
        <v>22500</v>
      </c>
      <c r="J9" s="25">
        <v>22500</v>
      </c>
      <c r="K9" s="25">
        <v>22500</v>
      </c>
      <c r="L9" s="25">
        <v>22500</v>
      </c>
      <c r="M9" s="25">
        <v>22500</v>
      </c>
      <c r="N9" s="25">
        <v>22500</v>
      </c>
      <c r="O9" s="25">
        <v>22500</v>
      </c>
      <c r="P9" s="25">
        <v>22500</v>
      </c>
    </row>
    <row r="10" spans="1:16" x14ac:dyDescent="0.3">
      <c r="A10" s="38">
        <v>8</v>
      </c>
      <c r="B10" s="38" t="s">
        <v>55</v>
      </c>
      <c r="C10" s="39" t="s">
        <v>45</v>
      </c>
      <c r="D10" s="28" t="s">
        <v>21</v>
      </c>
      <c r="E10" s="12"/>
      <c r="F10" s="12"/>
      <c r="G10" s="12"/>
      <c r="H10" s="29">
        <v>29820</v>
      </c>
      <c r="I10" s="30">
        <v>29820</v>
      </c>
      <c r="J10" s="31">
        <v>29820</v>
      </c>
      <c r="K10" s="31">
        <v>28800</v>
      </c>
      <c r="L10" s="31">
        <v>28800</v>
      </c>
      <c r="M10" s="31">
        <v>28800</v>
      </c>
      <c r="N10" s="31">
        <v>28800</v>
      </c>
      <c r="O10" s="31">
        <v>28800</v>
      </c>
      <c r="P10" s="31">
        <v>28800</v>
      </c>
    </row>
    <row r="11" spans="1:16" x14ac:dyDescent="0.3">
      <c r="A11" s="42" t="s">
        <v>41</v>
      </c>
      <c r="B11" s="43"/>
      <c r="C11" s="43"/>
      <c r="D11" s="44"/>
      <c r="E11" s="32">
        <f>E3+E4+E5+E6+E7+E8</f>
        <v>174109.88</v>
      </c>
      <c r="F11" s="32">
        <f t="shared" ref="F11:K11" si="0">SUM(F3:F10)</f>
        <v>182591.19</v>
      </c>
      <c r="G11" s="32">
        <f t="shared" si="0"/>
        <v>182591.19</v>
      </c>
      <c r="H11" s="32">
        <f t="shared" si="0"/>
        <v>212411.19</v>
      </c>
      <c r="I11" s="32">
        <f t="shared" si="0"/>
        <v>202489.88</v>
      </c>
      <c r="J11" s="32">
        <f t="shared" si="0"/>
        <v>202489.88</v>
      </c>
      <c r="K11" s="32">
        <f t="shared" si="0"/>
        <v>201469.88</v>
      </c>
      <c r="L11" s="32">
        <f t="shared" ref="L11:P11" si="1">SUM(L3:L10)</f>
        <v>201469.88</v>
      </c>
      <c r="M11" s="32">
        <f t="shared" si="1"/>
        <v>201469.88</v>
      </c>
      <c r="N11" s="32">
        <f t="shared" si="1"/>
        <v>201469.88</v>
      </c>
      <c r="O11" s="32">
        <f t="shared" si="1"/>
        <v>201469.88</v>
      </c>
      <c r="P11" s="32">
        <f t="shared" si="1"/>
        <v>201469.88</v>
      </c>
    </row>
    <row r="12" spans="1:16" x14ac:dyDescent="0.3">
      <c r="E12" s="27"/>
    </row>
    <row r="13" spans="1:16" x14ac:dyDescent="0.3">
      <c r="D13" s="34" t="s">
        <v>42</v>
      </c>
      <c r="E13" s="26">
        <f>E11*2.5%</f>
        <v>4352.7470000000003</v>
      </c>
      <c r="F13" s="26">
        <f>F11*2.5%</f>
        <v>4564.7797500000006</v>
      </c>
      <c r="G13" s="33">
        <f t="shared" ref="G13:P13" si="2">G11*0.025</f>
        <v>4564.7797500000006</v>
      </c>
      <c r="H13" s="33">
        <f t="shared" si="2"/>
        <v>5310.2797500000006</v>
      </c>
      <c r="I13" s="33">
        <f t="shared" si="2"/>
        <v>5062.2470000000003</v>
      </c>
      <c r="J13" s="33">
        <f t="shared" si="2"/>
        <v>5062.2470000000003</v>
      </c>
      <c r="K13" s="33">
        <f t="shared" si="2"/>
        <v>5036.7470000000003</v>
      </c>
      <c r="L13" s="33">
        <f t="shared" si="2"/>
        <v>5036.7470000000003</v>
      </c>
      <c r="M13" s="33">
        <f t="shared" si="2"/>
        <v>5036.7470000000003</v>
      </c>
      <c r="N13" s="33">
        <f t="shared" si="2"/>
        <v>5036.7470000000003</v>
      </c>
      <c r="O13" s="33">
        <f t="shared" si="2"/>
        <v>5036.7470000000003</v>
      </c>
      <c r="P13" s="33">
        <f t="shared" si="2"/>
        <v>5036.7470000000003</v>
      </c>
    </row>
    <row r="14" spans="1:16" hidden="1" x14ac:dyDescent="0.3">
      <c r="D14" s="34" t="s">
        <v>43</v>
      </c>
      <c r="E14" s="33">
        <f>E13*100/2.5</f>
        <v>174109.88</v>
      </c>
      <c r="F14" s="33">
        <f t="shared" ref="F14:P14" si="3">F13*100/2.5</f>
        <v>182591.19</v>
      </c>
      <c r="G14" s="33">
        <f t="shared" si="3"/>
        <v>182591.19</v>
      </c>
      <c r="H14" s="33">
        <f t="shared" si="3"/>
        <v>212411.19000000003</v>
      </c>
      <c r="I14" s="33">
        <f t="shared" si="3"/>
        <v>202489.88</v>
      </c>
      <c r="J14" s="33">
        <f t="shared" si="3"/>
        <v>202489.88</v>
      </c>
      <c r="K14" s="33">
        <f t="shared" si="3"/>
        <v>201469.88</v>
      </c>
      <c r="L14" s="33">
        <f t="shared" si="3"/>
        <v>201469.88</v>
      </c>
      <c r="M14" s="33">
        <f t="shared" si="3"/>
        <v>201469.88</v>
      </c>
      <c r="N14" s="33">
        <f t="shared" si="3"/>
        <v>201469.88</v>
      </c>
      <c r="O14" s="33">
        <f t="shared" si="3"/>
        <v>201469.88</v>
      </c>
      <c r="P14" s="33">
        <f t="shared" si="3"/>
        <v>201469.88</v>
      </c>
    </row>
  </sheetData>
  <mergeCells count="6">
    <mergeCell ref="E1:I1"/>
    <mergeCell ref="J1:P1"/>
    <mergeCell ref="A11:D11"/>
    <mergeCell ref="A1:A2"/>
    <mergeCell ref="C1:C2"/>
    <mergeCell ref="B1:B2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ภาพรวมรายรับต่อตึก</vt:lpstr>
      <vt:lpstr>ภาพรวมรายรับต่อเดือน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Nigam, Urvashi</dc:creator>
  <cp:lastModifiedBy>Admin</cp:lastModifiedBy>
  <dcterms:created xsi:type="dcterms:W3CDTF">2021-04-07T11:41:30Z</dcterms:created>
  <dcterms:modified xsi:type="dcterms:W3CDTF">2024-11-18T07:47:04Z</dcterms:modified>
</cp:coreProperties>
</file>